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<sst xmlns="http://schemas.openxmlformats.org/spreadsheetml/2006/main" count="216" uniqueCount="69">
  <si>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</si>
  <si>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</si>
  <si>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</si>
  <si>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</si>
  <si>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</si>
  <si>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</si>
  <si>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</si>
  <si>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</si>
  <si>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</si>
  <si>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</si>
  <si>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</si>
  <si>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Повышение качества жизни и прочие мероприятия на территории Бархатовского сельсовета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</si>
  <si>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</si>
  <si>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</si>
  <si>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</si>
  <si>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</si>
  <si>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</si>
  <si>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</si>
  <si>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</si>
  <si>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</si>
  <si>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</si>
  <si>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</si>
  <si>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</si>
  <si>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</si>
  <si>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</si>
  <si>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</si>
  <si>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</si>
  <si>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</si>
  <si>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</si>
  <si>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</si>
  <si>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</si>
  <si>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</si>
  <si>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</si>
  <si>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</si>
  <si>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</si>
  <si>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</si>
  <si>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З.А. Жаринова</t>
  </si>
  <si>
    <t>Ресурсное обеспечение и прогнозная оценка расходов на реализацию целей муниципальной программы "Повышение качества жизни и прочие мероприятия на территории Бархатовского сельсовета" с учетом источников финансирования, в том числе по уровням бюджетной системы</t>
  </si>
  <si>
    <t>в том числе</t>
  </si>
  <si>
    <t>( руб.), годы</t>
  </si>
  <si>
    <t>(руб.), годы</t>
  </si>
  <si>
    <t>Благоустройство Бархатовского сельсовета</t>
  </si>
  <si>
    <t>Мероприятия по гражданской обороне и черезвычайным ситуациям</t>
  </si>
  <si>
    <t>Мероприятия по ремонту и содержанию автомобильных дорог</t>
  </si>
  <si>
    <t>Мероприятия по жилищно-коммунальному хозяйству</t>
  </si>
  <si>
    <t>Мероприятия по гражданской обороне и чрезвычайным ситуациям</t>
  </si>
  <si>
    <t>Мероприятие 8</t>
  </si>
  <si>
    <t>Глава Бархатовского сельсовета</t>
  </si>
  <si>
    <t>2014 год</t>
  </si>
  <si>
    <t>2015 год</t>
  </si>
  <si>
    <t>2016 год</t>
  </si>
  <si>
    <t>2017 год</t>
  </si>
  <si>
    <t>.0503</t>
  </si>
  <si>
    <t>.0310</t>
  </si>
  <si>
    <t>0309</t>
  </si>
  <si>
    <t>0409</t>
  </si>
  <si>
    <t>0502</t>
  </si>
  <si>
    <t>0104</t>
  </si>
  <si>
    <t>2018 год</t>
  </si>
  <si>
    <t>Мероприятие 6</t>
  </si>
  <si>
    <t xml:space="preserve">Приложение № 2 к муниципальной программе "Повышение качества жизни и прочие мероприятия на территории Бархатовского сельсовета" </t>
  </si>
  <si>
    <t xml:space="preserve">Приложение № 3 к муниципальной программе "Повышение качества жизни и прочие мероприятия на территории Бархатовского сельсовета" </t>
  </si>
  <si>
    <t>0790075940</t>
  </si>
  <si>
    <t>0790073930</t>
  </si>
  <si>
    <t>0790075080</t>
  </si>
  <si>
    <t>0798000000</t>
  </si>
  <si>
    <t>0798100000</t>
  </si>
  <si>
    <t>Приложение № 1 к постановлению от 20.05.2016г.  № 44</t>
  </si>
  <si>
    <t xml:space="preserve">Приложение № 2 к постановлению № 44 от 20.05.2016 г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</si>
</sst>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8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B1">
      <selection activeCell="G1" sqref="G1:M1"/>
    </sheetView>
  </sheetViews>
  <sheetFormatPr defaultColWidth="9.00390625" defaultRowHeight="12.75"/>
  <cols>
    <col min="1" max="1" width="13.875" style="0" customWidth="1"/>
    <col min="2" max="2" width="28.75390625" style="0" customWidth="1"/>
    <col min="3" max="3" width="15.125" style="0" customWidth="1"/>
    <col min="4" max="4" width="8.125" style="0" customWidth="1"/>
    <col min="5" max="5" width="7.75390625" style="0" customWidth="1"/>
    <col min="6" max="6" width="9.25390625" style="0" customWidth="1"/>
    <col min="7" max="7" width="6.75390625" style="0" customWidth="1"/>
    <col min="8" max="8" width="12.00390625" style="0" customWidth="1"/>
    <col min="9" max="9" width="11.875" style="0" customWidth="1"/>
    <col min="10" max="12" width="12.125" style="0" customWidth="1"/>
    <col min="13" max="13" width="14.125" style="0" customWidth="1"/>
  </cols>
  <sheetData>
    <row r="1" spans="1:15" ht="15.75">
      <c r="A1" s="8"/>
      <c r="B1" s="8"/>
      <c r="C1" s="8"/>
      <c r="D1" s="8"/>
      <c r="E1" s="8"/>
      <c r="F1" s="8"/>
      <c r="G1" s="31" t="s">
        <v>67</v>
      </c>
      <c r="H1" s="32"/>
      <c r="I1" s="32"/>
      <c r="J1" s="32"/>
      <c r="K1" s="32"/>
      <c r="L1" s="32"/>
      <c r="M1" s="32"/>
      <c r="N1" s="2"/>
      <c r="O1" s="2"/>
    </row>
    <row r="2" spans="1:13" ht="62.25" customHeight="1">
      <c r="A2" s="9"/>
      <c r="B2" s="9"/>
      <c r="C2" s="9"/>
      <c r="D2" s="9"/>
      <c r="E2" s="9"/>
      <c r="F2" s="9"/>
      <c r="G2" s="33" t="s">
        <v>60</v>
      </c>
      <c r="H2" s="32"/>
      <c r="I2" s="32"/>
      <c r="J2" s="32"/>
      <c r="K2" s="32"/>
      <c r="L2" s="32"/>
      <c r="M2" s="32"/>
    </row>
    <row r="3" spans="1:13" ht="18.7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4.5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7" t="s">
        <v>24</v>
      </c>
      <c r="B5" s="27" t="s">
        <v>25</v>
      </c>
      <c r="C5" s="27" t="s">
        <v>1</v>
      </c>
      <c r="D5" s="27" t="s">
        <v>2</v>
      </c>
      <c r="E5" s="28"/>
      <c r="F5" s="28"/>
      <c r="G5" s="28"/>
      <c r="H5" s="27" t="s">
        <v>3</v>
      </c>
      <c r="I5" s="28"/>
      <c r="J5" s="28"/>
      <c r="K5" s="28"/>
      <c r="L5" s="28"/>
      <c r="M5" s="28"/>
    </row>
    <row r="6" spans="1:13" ht="12" customHeight="1">
      <c r="A6" s="28"/>
      <c r="B6" s="28"/>
      <c r="C6" s="28"/>
      <c r="D6" s="28"/>
      <c r="E6" s="28"/>
      <c r="F6" s="28"/>
      <c r="G6" s="28"/>
      <c r="H6" s="27" t="s">
        <v>40</v>
      </c>
      <c r="I6" s="28"/>
      <c r="J6" s="28"/>
      <c r="K6" s="28"/>
      <c r="L6" s="28"/>
      <c r="M6" s="28"/>
    </row>
    <row r="7" spans="1:13" ht="51.75" customHeight="1">
      <c r="A7" s="28"/>
      <c r="B7" s="28"/>
      <c r="C7" s="28"/>
      <c r="D7" s="27" t="s">
        <v>4</v>
      </c>
      <c r="E7" s="10" t="s">
        <v>5</v>
      </c>
      <c r="F7" s="27" t="s">
        <v>7</v>
      </c>
      <c r="G7" s="27" t="s">
        <v>8</v>
      </c>
      <c r="H7" s="27" t="s">
        <v>48</v>
      </c>
      <c r="I7" s="27" t="s">
        <v>49</v>
      </c>
      <c r="J7" s="27" t="s">
        <v>50</v>
      </c>
      <c r="K7" s="10" t="s">
        <v>51</v>
      </c>
      <c r="L7" s="10" t="s">
        <v>58</v>
      </c>
      <c r="M7" s="27" t="s">
        <v>9</v>
      </c>
    </row>
    <row r="8" spans="1:13" ht="12.75" hidden="1">
      <c r="A8" s="28"/>
      <c r="B8" s="28"/>
      <c r="C8" s="28"/>
      <c r="D8" s="28"/>
      <c r="E8" s="10" t="s">
        <v>6</v>
      </c>
      <c r="F8" s="28"/>
      <c r="G8" s="28"/>
      <c r="H8" s="28"/>
      <c r="I8" s="28"/>
      <c r="J8" s="28"/>
      <c r="K8" s="16"/>
      <c r="L8" s="16"/>
      <c r="M8" s="28"/>
    </row>
    <row r="9" spans="1:13" ht="38.25">
      <c r="A9" s="29" t="s">
        <v>10</v>
      </c>
      <c r="B9" s="29" t="s">
        <v>11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 aca="true" t="shared" si="0" ref="H9:M9">H12+H15+H18+H21+H27+H30</f>
        <v>2552340</v>
      </c>
      <c r="I9" s="13">
        <f t="shared" si="0"/>
        <v>4935104.04</v>
      </c>
      <c r="J9" s="13">
        <f t="shared" si="0"/>
        <v>4399344.34</v>
      </c>
      <c r="K9" s="13">
        <f t="shared" si="0"/>
        <v>1131600</v>
      </c>
      <c r="L9" s="13">
        <f t="shared" si="0"/>
        <v>1139100</v>
      </c>
      <c r="M9" s="13">
        <f t="shared" si="0"/>
        <v>16587188.379999999</v>
      </c>
    </row>
    <row r="10" spans="1:13" ht="25.5">
      <c r="A10" s="36"/>
      <c r="B10" s="30"/>
      <c r="C10" s="11" t="s">
        <v>14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</row>
    <row r="11" spans="1:13" ht="39.75" customHeight="1">
      <c r="A11" s="36"/>
      <c r="B11" s="30"/>
      <c r="C11" s="11" t="s">
        <v>15</v>
      </c>
      <c r="D11" s="14" t="s">
        <v>27</v>
      </c>
      <c r="E11" s="12" t="s">
        <v>13</v>
      </c>
      <c r="F11" s="12" t="s">
        <v>13</v>
      </c>
      <c r="G11" s="12" t="s">
        <v>13</v>
      </c>
      <c r="H11" s="13">
        <f aca="true" t="shared" si="1" ref="H11:M11">H14+H17+H20+H24+H29+H32+H23+H25</f>
        <v>2552340</v>
      </c>
      <c r="I11" s="13">
        <f t="shared" si="1"/>
        <v>4935104.04</v>
      </c>
      <c r="J11" s="13">
        <f t="shared" si="1"/>
        <v>1248244.34</v>
      </c>
      <c r="K11" s="13">
        <f t="shared" si="1"/>
        <v>1131600</v>
      </c>
      <c r="L11" s="13">
        <f t="shared" si="1"/>
        <v>1139100</v>
      </c>
      <c r="M11" s="13">
        <f t="shared" si="1"/>
        <v>11006388.38</v>
      </c>
    </row>
    <row r="12" spans="1:13" ht="38.25">
      <c r="A12" s="29" t="s">
        <v>16</v>
      </c>
      <c r="B12" s="29" t="s">
        <v>41</v>
      </c>
      <c r="C12" s="11" t="s">
        <v>17</v>
      </c>
      <c r="D12" s="19" t="s">
        <v>27</v>
      </c>
      <c r="E12" s="12" t="s">
        <v>52</v>
      </c>
      <c r="F12" s="12" t="s">
        <v>13</v>
      </c>
      <c r="G12" s="12" t="s">
        <v>13</v>
      </c>
      <c r="H12" s="13">
        <f aca="true" t="shared" si="2" ref="H12:M12">H14</f>
        <v>635000</v>
      </c>
      <c r="I12" s="13">
        <f t="shared" si="2"/>
        <v>635000</v>
      </c>
      <c r="J12" s="13">
        <f t="shared" si="2"/>
        <v>635000</v>
      </c>
      <c r="K12" s="13">
        <f t="shared" si="2"/>
        <v>635000</v>
      </c>
      <c r="L12" s="13">
        <f t="shared" si="2"/>
        <v>635000</v>
      </c>
      <c r="M12" s="13">
        <f t="shared" si="2"/>
        <v>3175000</v>
      </c>
    </row>
    <row r="13" spans="1:13" ht="25.5">
      <c r="A13" s="30"/>
      <c r="B13" s="30"/>
      <c r="C13" s="11" t="s">
        <v>14</v>
      </c>
      <c r="D13" s="15"/>
      <c r="E13" s="12" t="s">
        <v>13</v>
      </c>
      <c r="F13" s="12" t="s">
        <v>13</v>
      </c>
      <c r="G13" s="12" t="s">
        <v>13</v>
      </c>
      <c r="H13" s="13"/>
      <c r="I13" s="13"/>
      <c r="J13" s="13"/>
      <c r="K13" s="13"/>
      <c r="L13" s="13"/>
      <c r="M13" s="18"/>
    </row>
    <row r="14" spans="1:13" ht="50.25" customHeight="1">
      <c r="A14" s="30"/>
      <c r="B14" s="30"/>
      <c r="C14" s="11" t="s">
        <v>15</v>
      </c>
      <c r="D14" s="14" t="s">
        <v>27</v>
      </c>
      <c r="E14" s="12" t="s">
        <v>52</v>
      </c>
      <c r="F14" s="20" t="s">
        <v>66</v>
      </c>
      <c r="G14" s="12">
        <v>240</v>
      </c>
      <c r="H14" s="13">
        <v>635000</v>
      </c>
      <c r="I14" s="13">
        <v>635000</v>
      </c>
      <c r="J14" s="13">
        <v>635000</v>
      </c>
      <c r="K14" s="13">
        <v>635000</v>
      </c>
      <c r="L14" s="13">
        <v>635000</v>
      </c>
      <c r="M14" s="18">
        <f>H14+I14+J14+K14+L14</f>
        <v>3175000</v>
      </c>
    </row>
    <row r="15" spans="1:13" ht="25.5">
      <c r="A15" s="29" t="s">
        <v>18</v>
      </c>
      <c r="B15" s="29" t="s">
        <v>26</v>
      </c>
      <c r="C15" s="11" t="s">
        <v>19</v>
      </c>
      <c r="D15" s="20" t="s">
        <v>27</v>
      </c>
      <c r="E15" s="12" t="s">
        <v>53</v>
      </c>
      <c r="F15" s="20" t="s">
        <v>13</v>
      </c>
      <c r="G15" s="12" t="s">
        <v>13</v>
      </c>
      <c r="H15" s="13">
        <f aca="true" t="shared" si="3" ref="H15:M15">H17</f>
        <v>30000</v>
      </c>
      <c r="I15" s="13">
        <f t="shared" si="3"/>
        <v>30000</v>
      </c>
      <c r="J15" s="13">
        <f t="shared" si="3"/>
        <v>30000</v>
      </c>
      <c r="K15" s="13">
        <f t="shared" si="3"/>
        <v>30000</v>
      </c>
      <c r="L15" s="13">
        <f t="shared" si="3"/>
        <v>30000</v>
      </c>
      <c r="M15" s="13">
        <f t="shared" si="3"/>
        <v>150000</v>
      </c>
    </row>
    <row r="16" spans="1:13" ht="25.5">
      <c r="A16" s="30"/>
      <c r="B16" s="36"/>
      <c r="C16" s="11" t="s">
        <v>14</v>
      </c>
      <c r="D16" s="12"/>
      <c r="E16" s="12" t="s">
        <v>13</v>
      </c>
      <c r="F16" s="20" t="s">
        <v>13</v>
      </c>
      <c r="G16" s="12" t="s">
        <v>13</v>
      </c>
      <c r="H16" s="13"/>
      <c r="I16" s="13"/>
      <c r="J16" s="13"/>
      <c r="K16" s="13"/>
      <c r="L16" s="13"/>
      <c r="M16" s="18"/>
    </row>
    <row r="17" spans="1:13" ht="51.75" customHeight="1">
      <c r="A17" s="30"/>
      <c r="B17" s="36"/>
      <c r="C17" s="11" t="s">
        <v>15</v>
      </c>
      <c r="D17" s="14" t="s">
        <v>27</v>
      </c>
      <c r="E17" s="12" t="s">
        <v>53</v>
      </c>
      <c r="F17" s="20" t="s">
        <v>65</v>
      </c>
      <c r="G17" s="12">
        <v>240</v>
      </c>
      <c r="H17" s="13">
        <v>30000</v>
      </c>
      <c r="I17" s="13">
        <v>30000</v>
      </c>
      <c r="J17" s="13">
        <v>30000</v>
      </c>
      <c r="K17" s="13">
        <v>30000</v>
      </c>
      <c r="L17" s="13">
        <v>30000</v>
      </c>
      <c r="M17" s="18">
        <f>H17+I17+J17+K17+L17</f>
        <v>150000</v>
      </c>
    </row>
    <row r="18" spans="1:13" ht="25.5">
      <c r="A18" s="29" t="s">
        <v>20</v>
      </c>
      <c r="B18" s="29" t="s">
        <v>42</v>
      </c>
      <c r="C18" s="11" t="s">
        <v>19</v>
      </c>
      <c r="D18" s="14" t="s">
        <v>27</v>
      </c>
      <c r="E18" s="20" t="s">
        <v>54</v>
      </c>
      <c r="F18" s="20" t="s">
        <v>13</v>
      </c>
      <c r="G18" s="12" t="s">
        <v>13</v>
      </c>
      <c r="H18" s="13">
        <f aca="true" t="shared" si="4" ref="H18:M18">H20</f>
        <v>4000</v>
      </c>
      <c r="I18" s="13">
        <f t="shared" si="4"/>
        <v>4000</v>
      </c>
      <c r="J18" s="13">
        <f t="shared" si="4"/>
        <v>4000</v>
      </c>
      <c r="K18" s="13">
        <f t="shared" si="4"/>
        <v>4000</v>
      </c>
      <c r="L18" s="13">
        <f t="shared" si="4"/>
        <v>4000</v>
      </c>
      <c r="M18" s="13">
        <f t="shared" si="4"/>
        <v>20000</v>
      </c>
    </row>
    <row r="19" spans="1:13" ht="25.5">
      <c r="A19" s="30"/>
      <c r="B19" s="36"/>
      <c r="C19" s="11" t="s">
        <v>14</v>
      </c>
      <c r="D19" s="14"/>
      <c r="E19" s="20" t="s">
        <v>13</v>
      </c>
      <c r="F19" s="20" t="s">
        <v>13</v>
      </c>
      <c r="G19" s="12" t="s">
        <v>13</v>
      </c>
      <c r="H19" s="13"/>
      <c r="I19" s="13"/>
      <c r="J19" s="13"/>
      <c r="K19" s="13"/>
      <c r="L19" s="13"/>
      <c r="M19" s="18"/>
    </row>
    <row r="20" spans="1:13" ht="40.5" customHeight="1">
      <c r="A20" s="30"/>
      <c r="B20" s="36"/>
      <c r="C20" s="11" t="s">
        <v>15</v>
      </c>
      <c r="D20" s="14" t="s">
        <v>27</v>
      </c>
      <c r="E20" s="20" t="s">
        <v>54</v>
      </c>
      <c r="F20" s="20" t="s">
        <v>65</v>
      </c>
      <c r="G20" s="12">
        <v>240</v>
      </c>
      <c r="H20" s="13">
        <v>4000</v>
      </c>
      <c r="I20" s="13">
        <v>4000</v>
      </c>
      <c r="J20" s="13">
        <v>4000</v>
      </c>
      <c r="K20" s="13">
        <v>4000</v>
      </c>
      <c r="L20" s="13">
        <v>4000</v>
      </c>
      <c r="M20" s="18">
        <f>H20+I20+J20+K20+L20</f>
        <v>20000</v>
      </c>
    </row>
    <row r="21" spans="1:13" ht="40.5" customHeight="1">
      <c r="A21" s="37" t="s">
        <v>21</v>
      </c>
      <c r="B21" s="37" t="s">
        <v>43</v>
      </c>
      <c r="C21" s="11" t="s">
        <v>17</v>
      </c>
      <c r="D21" s="14" t="s">
        <v>27</v>
      </c>
      <c r="E21" s="20" t="s">
        <v>55</v>
      </c>
      <c r="F21" s="20" t="s">
        <v>13</v>
      </c>
      <c r="G21" s="12" t="s">
        <v>13</v>
      </c>
      <c r="H21" s="13">
        <f>H24+H23+H25</f>
        <v>1528340</v>
      </c>
      <c r="I21" s="13">
        <f>I24+I23+I25</f>
        <v>3990293.76</v>
      </c>
      <c r="J21" s="13">
        <f>J24+J23+J25+J26</f>
        <v>3464533.34</v>
      </c>
      <c r="K21" s="13">
        <f>K24+K23+K25+K26</f>
        <v>232600</v>
      </c>
      <c r="L21" s="13">
        <f>L24+L23+L25+L26</f>
        <v>240100</v>
      </c>
      <c r="M21" s="13">
        <f>M24+M23+M25+M26</f>
        <v>11885567.1</v>
      </c>
    </row>
    <row r="22" spans="1:13" ht="25.5">
      <c r="A22" s="38"/>
      <c r="B22" s="38"/>
      <c r="C22" s="11" t="s">
        <v>14</v>
      </c>
      <c r="D22" s="14"/>
      <c r="E22" s="20" t="s">
        <v>13</v>
      </c>
      <c r="F22" s="20" t="s">
        <v>13</v>
      </c>
      <c r="G22" s="12" t="s">
        <v>13</v>
      </c>
      <c r="H22" s="13"/>
      <c r="I22" s="13"/>
      <c r="J22" s="13"/>
      <c r="K22" s="13"/>
      <c r="L22" s="13"/>
      <c r="M22" s="18"/>
    </row>
    <row r="23" spans="1:13" ht="38.25">
      <c r="A23" s="38"/>
      <c r="B23" s="38"/>
      <c r="C23" s="11" t="s">
        <v>15</v>
      </c>
      <c r="D23" s="14" t="s">
        <v>27</v>
      </c>
      <c r="E23" s="20" t="s">
        <v>55</v>
      </c>
      <c r="F23" s="20" t="s">
        <v>65</v>
      </c>
      <c r="G23" s="12">
        <v>240</v>
      </c>
      <c r="H23" s="13">
        <v>347500</v>
      </c>
      <c r="I23" s="13">
        <v>271993.76</v>
      </c>
      <c r="J23" s="13">
        <v>313433.34</v>
      </c>
      <c r="K23" s="13">
        <v>232600</v>
      </c>
      <c r="L23" s="13">
        <v>240100</v>
      </c>
      <c r="M23" s="18">
        <f>H23+I23+J23+K23+L23</f>
        <v>1405627.1</v>
      </c>
    </row>
    <row r="24" spans="1:13" ht="43.5" customHeight="1">
      <c r="A24" s="38"/>
      <c r="B24" s="38"/>
      <c r="C24" s="11" t="s">
        <v>15</v>
      </c>
      <c r="D24" s="14" t="s">
        <v>27</v>
      </c>
      <c r="E24" s="20" t="s">
        <v>55</v>
      </c>
      <c r="F24" s="20" t="s">
        <v>64</v>
      </c>
      <c r="G24" s="12">
        <v>240</v>
      </c>
      <c r="H24" s="13">
        <v>1180840</v>
      </c>
      <c r="I24" s="13">
        <v>1288600</v>
      </c>
      <c r="J24" s="13">
        <v>0</v>
      </c>
      <c r="K24" s="13">
        <v>0</v>
      </c>
      <c r="L24" s="13">
        <v>0</v>
      </c>
      <c r="M24" s="18">
        <f>H24+I24+J24+K24</f>
        <v>2469440</v>
      </c>
    </row>
    <row r="25" spans="1:13" ht="43.5" customHeight="1">
      <c r="A25" s="39"/>
      <c r="B25" s="38"/>
      <c r="C25" s="11" t="s">
        <v>15</v>
      </c>
      <c r="D25" s="14" t="s">
        <v>27</v>
      </c>
      <c r="E25" s="20" t="s">
        <v>55</v>
      </c>
      <c r="F25" s="20" t="s">
        <v>62</v>
      </c>
      <c r="G25" s="12">
        <v>240</v>
      </c>
      <c r="H25" s="13">
        <v>0</v>
      </c>
      <c r="I25" s="13">
        <v>2429700</v>
      </c>
      <c r="J25" s="13">
        <v>0</v>
      </c>
      <c r="K25" s="13">
        <v>0</v>
      </c>
      <c r="L25" s="13">
        <v>0</v>
      </c>
      <c r="M25" s="18">
        <f>H25+I25+J25+K25</f>
        <v>2429700</v>
      </c>
    </row>
    <row r="26" spans="1:13" ht="43.5" customHeight="1">
      <c r="A26" s="24"/>
      <c r="B26" s="39"/>
      <c r="C26" s="11" t="s">
        <v>15</v>
      </c>
      <c r="D26" s="14" t="s">
        <v>27</v>
      </c>
      <c r="E26" s="20" t="s">
        <v>55</v>
      </c>
      <c r="F26" s="20" t="s">
        <v>63</v>
      </c>
      <c r="G26" s="12">
        <v>240</v>
      </c>
      <c r="H26" s="13">
        <v>0</v>
      </c>
      <c r="I26" s="13">
        <v>2429700</v>
      </c>
      <c r="J26" s="13">
        <v>3151100</v>
      </c>
      <c r="K26" s="13">
        <v>0</v>
      </c>
      <c r="L26" s="13">
        <v>0</v>
      </c>
      <c r="M26" s="18">
        <f>H26+I26+J26+K26</f>
        <v>5580800</v>
      </c>
    </row>
    <row r="27" spans="1:13" ht="25.5">
      <c r="A27" s="29" t="s">
        <v>22</v>
      </c>
      <c r="B27" s="29" t="s">
        <v>44</v>
      </c>
      <c r="C27" s="11" t="s">
        <v>19</v>
      </c>
      <c r="D27" s="14" t="s">
        <v>27</v>
      </c>
      <c r="E27" s="20" t="s">
        <v>56</v>
      </c>
      <c r="F27" s="20" t="s">
        <v>13</v>
      </c>
      <c r="G27" s="12" t="s">
        <v>13</v>
      </c>
      <c r="H27" s="13">
        <f aca="true" t="shared" si="5" ref="H27:M27">H29</f>
        <v>325000</v>
      </c>
      <c r="I27" s="13">
        <f t="shared" si="5"/>
        <v>235810.28</v>
      </c>
      <c r="J27" s="13">
        <f t="shared" si="5"/>
        <v>235811</v>
      </c>
      <c r="K27" s="13">
        <f t="shared" si="5"/>
        <v>200000</v>
      </c>
      <c r="L27" s="13">
        <f t="shared" si="5"/>
        <v>200000</v>
      </c>
      <c r="M27" s="13">
        <f t="shared" si="5"/>
        <v>1196621.28</v>
      </c>
    </row>
    <row r="28" spans="1:13" ht="25.5">
      <c r="A28" s="30"/>
      <c r="B28" s="36"/>
      <c r="C28" s="11" t="s">
        <v>14</v>
      </c>
      <c r="D28" s="14"/>
      <c r="E28" s="20" t="s">
        <v>13</v>
      </c>
      <c r="F28" s="20" t="s">
        <v>13</v>
      </c>
      <c r="G28" s="12" t="s">
        <v>13</v>
      </c>
      <c r="H28" s="13"/>
      <c r="I28" s="13"/>
      <c r="J28" s="13"/>
      <c r="K28" s="13"/>
      <c r="L28" s="13"/>
      <c r="M28" s="18"/>
    </row>
    <row r="29" spans="1:13" ht="40.5" customHeight="1">
      <c r="A29" s="30"/>
      <c r="B29" s="36"/>
      <c r="C29" s="11" t="s">
        <v>15</v>
      </c>
      <c r="D29" s="14" t="s">
        <v>27</v>
      </c>
      <c r="E29" s="20" t="s">
        <v>56</v>
      </c>
      <c r="F29" s="20" t="s">
        <v>65</v>
      </c>
      <c r="G29" s="12">
        <v>240</v>
      </c>
      <c r="H29" s="13">
        <v>325000</v>
      </c>
      <c r="I29" s="13">
        <v>235810.28</v>
      </c>
      <c r="J29" s="13">
        <v>235811</v>
      </c>
      <c r="K29" s="13">
        <v>200000</v>
      </c>
      <c r="L29" s="13">
        <v>200000</v>
      </c>
      <c r="M29" s="18">
        <f>H29+I29+J29+K29+L29</f>
        <v>1196621.28</v>
      </c>
    </row>
    <row r="30" spans="1:13" ht="25.5" customHeight="1">
      <c r="A30" s="29" t="s">
        <v>46</v>
      </c>
      <c r="B30" s="29" t="s">
        <v>23</v>
      </c>
      <c r="C30" s="11" t="s">
        <v>19</v>
      </c>
      <c r="D30" s="14" t="s">
        <v>27</v>
      </c>
      <c r="E30" s="20" t="s">
        <v>13</v>
      </c>
      <c r="F30" s="20" t="s">
        <v>13</v>
      </c>
      <c r="G30" s="12" t="s">
        <v>13</v>
      </c>
      <c r="H30" s="13">
        <f aca="true" t="shared" si="6" ref="H30:M30">H32</f>
        <v>30000</v>
      </c>
      <c r="I30" s="13">
        <f t="shared" si="6"/>
        <v>40000</v>
      </c>
      <c r="J30" s="13">
        <f t="shared" si="6"/>
        <v>30000</v>
      </c>
      <c r="K30" s="13">
        <f t="shared" si="6"/>
        <v>30000</v>
      </c>
      <c r="L30" s="13">
        <f t="shared" si="6"/>
        <v>30000</v>
      </c>
      <c r="M30" s="13">
        <f t="shared" si="6"/>
        <v>160000</v>
      </c>
    </row>
    <row r="31" spans="1:13" ht="25.5">
      <c r="A31" s="30"/>
      <c r="B31" s="30"/>
      <c r="C31" s="11" t="s">
        <v>14</v>
      </c>
      <c r="D31" s="14"/>
      <c r="E31" s="20" t="s">
        <v>13</v>
      </c>
      <c r="F31" s="20" t="s">
        <v>13</v>
      </c>
      <c r="G31" s="12" t="s">
        <v>13</v>
      </c>
      <c r="H31" s="13"/>
      <c r="I31" s="13"/>
      <c r="J31" s="13"/>
      <c r="K31" s="13"/>
      <c r="L31" s="13"/>
      <c r="M31" s="18"/>
    </row>
    <row r="32" spans="1:13" ht="41.25" customHeight="1">
      <c r="A32" s="30"/>
      <c r="B32" s="30"/>
      <c r="C32" s="11" t="s">
        <v>15</v>
      </c>
      <c r="D32" s="14" t="s">
        <v>27</v>
      </c>
      <c r="E32" s="20" t="s">
        <v>57</v>
      </c>
      <c r="F32" s="20" t="s">
        <v>65</v>
      </c>
      <c r="G32" s="12">
        <v>240</v>
      </c>
      <c r="H32" s="13">
        <v>30000</v>
      </c>
      <c r="I32" s="13">
        <v>40000</v>
      </c>
      <c r="J32" s="13">
        <v>30000</v>
      </c>
      <c r="K32" s="13">
        <v>30000</v>
      </c>
      <c r="L32" s="13">
        <v>30000</v>
      </c>
      <c r="M32" s="18">
        <f>H32+I32+J32+K32+L32</f>
        <v>160000</v>
      </c>
    </row>
    <row r="33" ht="12.75">
      <c r="M33" s="17"/>
    </row>
    <row r="34" ht="12.75">
      <c r="M34" s="17"/>
    </row>
    <row r="35" ht="12.75">
      <c r="M35" s="17"/>
    </row>
    <row r="36" spans="1:13" ht="18.75">
      <c r="A36" s="7" t="s">
        <v>47</v>
      </c>
      <c r="J36" s="25" t="s">
        <v>36</v>
      </c>
      <c r="K36" s="25"/>
      <c r="L36" s="25"/>
      <c r="M36" s="26"/>
    </row>
  </sheetData>
  <sheetProtection/>
  <mergeCells count="31">
    <mergeCell ref="A30:A32"/>
    <mergeCell ref="B30:B32"/>
    <mergeCell ref="A18:A20"/>
    <mergeCell ref="B18:B20"/>
    <mergeCell ref="A27:A29"/>
    <mergeCell ref="B27:B29"/>
    <mergeCell ref="A21:A25"/>
    <mergeCell ref="B21:B26"/>
    <mergeCell ref="A12:A14"/>
    <mergeCell ref="B12:B14"/>
    <mergeCell ref="B15:B17"/>
    <mergeCell ref="D7:D8"/>
    <mergeCell ref="F7:F8"/>
    <mergeCell ref="G7:G8"/>
    <mergeCell ref="G1:M1"/>
    <mergeCell ref="G2:M2"/>
    <mergeCell ref="H5:M5"/>
    <mergeCell ref="H6:M6"/>
    <mergeCell ref="A4:M4"/>
    <mergeCell ref="A9:A11"/>
    <mergeCell ref="B9:B11"/>
    <mergeCell ref="J36:M36"/>
    <mergeCell ref="A5:A8"/>
    <mergeCell ref="B5:B8"/>
    <mergeCell ref="C5:C8"/>
    <mergeCell ref="D5:G6"/>
    <mergeCell ref="H7:H8"/>
    <mergeCell ref="I7:I8"/>
    <mergeCell ref="J7:J8"/>
    <mergeCell ref="M7:M8"/>
    <mergeCell ref="A15:A17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98" zoomScaleNormal="98" zoomScalePageLayoutView="0" workbookViewId="0" topLeftCell="A1">
      <selection activeCell="D2" sqref="D2:I2"/>
    </sheetView>
  </sheetViews>
  <sheetFormatPr defaultColWidth="9.00390625" defaultRowHeight="12.75"/>
  <cols>
    <col min="1" max="1" width="11.75390625" style="0" customWidth="1"/>
    <col min="2" max="2" width="21.125" style="0" customWidth="1"/>
    <col min="3" max="3" width="23.375" style="0" customWidth="1"/>
    <col min="4" max="4" width="13.00390625" style="0" customWidth="1"/>
    <col min="5" max="5" width="12.25390625" style="0" customWidth="1"/>
    <col min="6" max="6" width="13.125" style="0" customWidth="1"/>
    <col min="7" max="8" width="11.875" style="0" customWidth="1"/>
    <col min="9" max="9" width="12.75390625" style="0" customWidth="1"/>
    <col min="10" max="10" width="9.25390625" style="0" customWidth="1"/>
  </cols>
  <sheetData>
    <row r="1" spans="4:10" ht="15.75">
      <c r="D1" s="31" t="s">
        <v>68</v>
      </c>
      <c r="E1" s="32"/>
      <c r="F1" s="32"/>
      <c r="G1" s="32"/>
      <c r="H1" s="32"/>
      <c r="I1" s="32"/>
      <c r="J1" s="3"/>
    </row>
    <row r="2" spans="4:10" ht="63" customHeight="1">
      <c r="D2" s="33" t="s">
        <v>61</v>
      </c>
      <c r="E2" s="47"/>
      <c r="F2" s="47"/>
      <c r="G2" s="47"/>
      <c r="H2" s="47"/>
      <c r="I2" s="47"/>
      <c r="J2" s="5"/>
    </row>
    <row r="3" ht="18.75">
      <c r="A3" s="1"/>
    </row>
    <row r="4" spans="1:10" ht="53.25" customHeight="1">
      <c r="A4" s="34" t="s">
        <v>37</v>
      </c>
      <c r="B4" s="51"/>
      <c r="C4" s="51"/>
      <c r="D4" s="51"/>
      <c r="E4" s="51"/>
      <c r="F4" s="51"/>
      <c r="G4" s="51"/>
      <c r="H4" s="51"/>
      <c r="I4" s="51"/>
      <c r="J4" s="6"/>
    </row>
    <row r="5" spans="1:10" ht="12.75" customHeight="1">
      <c r="A5" s="45" t="s">
        <v>24</v>
      </c>
      <c r="B5" s="45" t="s">
        <v>25</v>
      </c>
      <c r="C5" s="45" t="s">
        <v>28</v>
      </c>
      <c r="D5" s="45" t="s">
        <v>35</v>
      </c>
      <c r="E5" s="46"/>
      <c r="F5" s="46"/>
      <c r="G5" s="46"/>
      <c r="H5" s="46"/>
      <c r="I5" s="46"/>
      <c r="J5" s="4"/>
    </row>
    <row r="6" spans="1:9" ht="13.5" customHeight="1">
      <c r="A6" s="46"/>
      <c r="B6" s="46"/>
      <c r="C6" s="46"/>
      <c r="D6" s="45" t="s">
        <v>39</v>
      </c>
      <c r="E6" s="46"/>
      <c r="F6" s="46"/>
      <c r="G6" s="46"/>
      <c r="H6" s="46"/>
      <c r="I6" s="46"/>
    </row>
    <row r="7" spans="1:9" ht="12.75" customHeight="1">
      <c r="A7" s="46"/>
      <c r="B7" s="46"/>
      <c r="C7" s="46"/>
      <c r="D7" s="45" t="s">
        <v>48</v>
      </c>
      <c r="E7" s="45" t="s">
        <v>49</v>
      </c>
      <c r="F7" s="45" t="s">
        <v>50</v>
      </c>
      <c r="G7" s="43" t="s">
        <v>51</v>
      </c>
      <c r="H7" s="43" t="s">
        <v>58</v>
      </c>
      <c r="I7" s="45" t="s">
        <v>9</v>
      </c>
    </row>
    <row r="8" spans="1:9" ht="25.5" customHeight="1">
      <c r="A8" s="46"/>
      <c r="B8" s="46"/>
      <c r="C8" s="46"/>
      <c r="D8" s="46"/>
      <c r="E8" s="46"/>
      <c r="F8" s="46"/>
      <c r="G8" s="44"/>
      <c r="H8" s="44"/>
      <c r="I8" s="46"/>
    </row>
    <row r="9" spans="1:9" ht="18" customHeight="1">
      <c r="A9" s="40" t="s">
        <v>10</v>
      </c>
      <c r="B9" s="40" t="s">
        <v>11</v>
      </c>
      <c r="C9" s="21" t="s">
        <v>29</v>
      </c>
      <c r="D9" s="22">
        <f aca="true" t="shared" si="0" ref="D9:I9">D10+D11+D12+D13+D14+D15</f>
        <v>2552340</v>
      </c>
      <c r="E9" s="22">
        <f t="shared" si="0"/>
        <v>4935104.04</v>
      </c>
      <c r="F9" s="23">
        <f t="shared" si="0"/>
        <v>4399344.34</v>
      </c>
      <c r="G9" s="22">
        <f t="shared" si="0"/>
        <v>1131600</v>
      </c>
      <c r="H9" s="22">
        <f t="shared" si="0"/>
        <v>1139100</v>
      </c>
      <c r="I9" s="22">
        <f t="shared" si="0"/>
        <v>14157488.379999999</v>
      </c>
    </row>
    <row r="10" spans="1:9" ht="13.5" customHeight="1">
      <c r="A10" s="41"/>
      <c r="B10" s="42"/>
      <c r="C10" s="21" t="s">
        <v>38</v>
      </c>
      <c r="D10" s="22"/>
      <c r="E10" s="22"/>
      <c r="F10" s="22"/>
      <c r="G10" s="22"/>
      <c r="H10" s="22"/>
      <c r="I10" s="22"/>
    </row>
    <row r="11" spans="1:9" ht="15" customHeight="1">
      <c r="A11" s="41"/>
      <c r="B11" s="42"/>
      <c r="C11" s="21" t="s">
        <v>34</v>
      </c>
      <c r="D11" s="22">
        <f aca="true" t="shared" si="1" ref="D11:I12">D18+D25+D32+D39+D46+D53</f>
        <v>1371500</v>
      </c>
      <c r="E11" s="22">
        <f t="shared" si="1"/>
        <v>1216804.04</v>
      </c>
      <c r="F11" s="22">
        <f t="shared" si="1"/>
        <v>1248244.34</v>
      </c>
      <c r="G11" s="22">
        <f t="shared" si="1"/>
        <v>1131600</v>
      </c>
      <c r="H11" s="22">
        <f t="shared" si="1"/>
        <v>1139100</v>
      </c>
      <c r="I11" s="22">
        <f t="shared" si="1"/>
        <v>6107248.38</v>
      </c>
    </row>
    <row r="12" spans="1:9" ht="15" customHeight="1">
      <c r="A12" s="41"/>
      <c r="B12" s="42"/>
      <c r="C12" s="21" t="s">
        <v>30</v>
      </c>
      <c r="D12" s="22">
        <f t="shared" si="1"/>
        <v>1180840</v>
      </c>
      <c r="E12" s="22">
        <f t="shared" si="1"/>
        <v>3718300</v>
      </c>
      <c r="F12" s="22">
        <f t="shared" si="1"/>
        <v>3151100</v>
      </c>
      <c r="G12" s="22">
        <f t="shared" si="1"/>
        <v>0</v>
      </c>
      <c r="H12" s="22">
        <f t="shared" si="1"/>
        <v>0</v>
      </c>
      <c r="I12" s="22">
        <f t="shared" si="1"/>
        <v>8050240</v>
      </c>
    </row>
    <row r="13" spans="1:9" ht="12.75" customHeight="1">
      <c r="A13" s="41"/>
      <c r="B13" s="42"/>
      <c r="C13" s="21" t="s">
        <v>31</v>
      </c>
      <c r="D13" s="22"/>
      <c r="E13" s="22"/>
      <c r="F13" s="22"/>
      <c r="G13" s="22"/>
      <c r="H13" s="22"/>
      <c r="I13" s="22"/>
    </row>
    <row r="14" spans="1:9" ht="12.75" customHeight="1">
      <c r="A14" s="41"/>
      <c r="B14" s="42"/>
      <c r="C14" s="21" t="s">
        <v>32</v>
      </c>
      <c r="D14" s="22"/>
      <c r="E14" s="22"/>
      <c r="F14" s="22"/>
      <c r="G14" s="22"/>
      <c r="H14" s="22"/>
      <c r="I14" s="22"/>
    </row>
    <row r="15" spans="1:9" ht="12.75" hidden="1">
      <c r="A15" s="41"/>
      <c r="B15" s="42"/>
      <c r="C15" s="21" t="s">
        <v>33</v>
      </c>
      <c r="D15" s="22"/>
      <c r="E15" s="22"/>
      <c r="F15" s="22"/>
      <c r="G15" s="22"/>
      <c r="H15" s="22"/>
      <c r="I15" s="22"/>
    </row>
    <row r="16" spans="1:9" ht="22.5" customHeight="1">
      <c r="A16" s="40" t="s">
        <v>16</v>
      </c>
      <c r="B16" s="40" t="s">
        <v>41</v>
      </c>
      <c r="C16" s="21" t="s">
        <v>29</v>
      </c>
      <c r="D16" s="22">
        <f aca="true" t="shared" si="2" ref="D16:I16">D17+D18+D19+D20+D21+D22</f>
        <v>635000</v>
      </c>
      <c r="E16" s="22">
        <f t="shared" si="2"/>
        <v>635000</v>
      </c>
      <c r="F16" s="22">
        <f t="shared" si="2"/>
        <v>635000</v>
      </c>
      <c r="G16" s="22">
        <f t="shared" si="2"/>
        <v>635000</v>
      </c>
      <c r="H16" s="22">
        <f t="shared" si="2"/>
        <v>635000</v>
      </c>
      <c r="I16" s="22">
        <f t="shared" si="2"/>
        <v>3175000</v>
      </c>
    </row>
    <row r="17" spans="1:9" ht="15" customHeight="1">
      <c r="A17" s="41"/>
      <c r="B17" s="42"/>
      <c r="C17" s="21" t="s">
        <v>38</v>
      </c>
      <c r="D17" s="22"/>
      <c r="E17" s="22"/>
      <c r="F17" s="22"/>
      <c r="G17" s="22"/>
      <c r="H17" s="22"/>
      <c r="I17" s="22"/>
    </row>
    <row r="18" spans="1:9" ht="18.75" customHeight="1">
      <c r="A18" s="41"/>
      <c r="B18" s="42"/>
      <c r="C18" s="21" t="s">
        <v>34</v>
      </c>
      <c r="D18" s="22">
        <v>635000</v>
      </c>
      <c r="E18" s="22">
        <v>635000</v>
      </c>
      <c r="F18" s="22">
        <v>635000</v>
      </c>
      <c r="G18" s="22">
        <v>635000</v>
      </c>
      <c r="H18" s="22">
        <v>635000</v>
      </c>
      <c r="I18" s="22">
        <f>F18+D18+E18+G18+H18</f>
        <v>3175000</v>
      </c>
    </row>
    <row r="19" spans="1:9" ht="15" customHeight="1">
      <c r="A19" s="41"/>
      <c r="B19" s="42"/>
      <c r="C19" s="21" t="s">
        <v>30</v>
      </c>
      <c r="D19" s="22"/>
      <c r="E19" s="22"/>
      <c r="F19" s="22">
        <v>0</v>
      </c>
      <c r="G19" s="22"/>
      <c r="H19" s="22"/>
      <c r="I19" s="22"/>
    </row>
    <row r="20" spans="1:9" ht="14.25" customHeight="1">
      <c r="A20" s="41"/>
      <c r="B20" s="42"/>
      <c r="C20" s="21" t="s">
        <v>31</v>
      </c>
      <c r="D20" s="22"/>
      <c r="E20" s="22"/>
      <c r="F20" s="22"/>
      <c r="G20" s="22"/>
      <c r="H20" s="22"/>
      <c r="I20" s="22"/>
    </row>
    <row r="21" spans="1:9" ht="14.25" customHeight="1">
      <c r="A21" s="41"/>
      <c r="B21" s="42"/>
      <c r="C21" s="21" t="s">
        <v>32</v>
      </c>
      <c r="D21" s="22"/>
      <c r="E21" s="22"/>
      <c r="F21" s="22"/>
      <c r="G21" s="22"/>
      <c r="H21" s="22"/>
      <c r="I21" s="22"/>
    </row>
    <row r="22" spans="1:9" ht="16.5" customHeight="1" hidden="1">
      <c r="A22" s="41"/>
      <c r="B22" s="42"/>
      <c r="C22" s="21" t="s">
        <v>33</v>
      </c>
      <c r="D22" s="22"/>
      <c r="E22" s="22"/>
      <c r="F22" s="22"/>
      <c r="G22" s="22"/>
      <c r="H22" s="22"/>
      <c r="I22" s="22"/>
    </row>
    <row r="23" spans="1:9" ht="15" customHeight="1">
      <c r="A23" s="40" t="s">
        <v>18</v>
      </c>
      <c r="B23" s="40" t="s">
        <v>26</v>
      </c>
      <c r="C23" s="21" t="s">
        <v>29</v>
      </c>
      <c r="D23" s="22">
        <f>D24+D25+D26+D27+D28+D29</f>
        <v>30000</v>
      </c>
      <c r="E23" s="22">
        <f>E24+E25+E26+E27+E28+E29</f>
        <v>30000</v>
      </c>
      <c r="F23" s="22">
        <f>F24+F25+F26+F27+F28+F29</f>
        <v>30000</v>
      </c>
      <c r="G23" s="22">
        <v>30000</v>
      </c>
      <c r="H23" s="22">
        <v>30000</v>
      </c>
      <c r="I23" s="22">
        <f>I24+I25+I26+I27+I28+I29</f>
        <v>150000</v>
      </c>
    </row>
    <row r="24" spans="1:9" ht="12.75" customHeight="1">
      <c r="A24" s="40"/>
      <c r="B24" s="42"/>
      <c r="C24" s="21" t="s">
        <v>38</v>
      </c>
      <c r="D24" s="22"/>
      <c r="E24" s="22"/>
      <c r="F24" s="22"/>
      <c r="G24" s="22"/>
      <c r="H24" s="22"/>
      <c r="I24" s="22"/>
    </row>
    <row r="25" spans="1:9" ht="15" customHeight="1">
      <c r="A25" s="40"/>
      <c r="B25" s="42"/>
      <c r="C25" s="21" t="s">
        <v>34</v>
      </c>
      <c r="D25" s="22">
        <v>30000</v>
      </c>
      <c r="E25" s="22">
        <v>30000</v>
      </c>
      <c r="F25" s="22">
        <v>30000</v>
      </c>
      <c r="G25" s="22">
        <v>30000</v>
      </c>
      <c r="H25" s="22">
        <v>30000</v>
      </c>
      <c r="I25" s="22">
        <f>D25+E25+F25+G25+H25</f>
        <v>150000</v>
      </c>
    </row>
    <row r="26" spans="1:9" ht="15" customHeight="1">
      <c r="A26" s="41"/>
      <c r="B26" s="42"/>
      <c r="C26" s="21" t="s">
        <v>30</v>
      </c>
      <c r="D26" s="22"/>
      <c r="E26" s="22"/>
      <c r="F26" s="22">
        <v>0</v>
      </c>
      <c r="G26" s="22"/>
      <c r="H26" s="22"/>
      <c r="I26" s="22"/>
    </row>
    <row r="27" spans="1:9" ht="13.5" customHeight="1">
      <c r="A27" s="41"/>
      <c r="B27" s="42"/>
      <c r="C27" s="21" t="s">
        <v>31</v>
      </c>
      <c r="D27" s="22"/>
      <c r="E27" s="22"/>
      <c r="F27" s="22"/>
      <c r="G27" s="22"/>
      <c r="H27" s="22"/>
      <c r="I27" s="22"/>
    </row>
    <row r="28" spans="1:9" ht="12.75" customHeight="1">
      <c r="A28" s="41"/>
      <c r="B28" s="42"/>
      <c r="C28" s="21" t="s">
        <v>32</v>
      </c>
      <c r="D28" s="22"/>
      <c r="E28" s="22"/>
      <c r="F28" s="22"/>
      <c r="G28" s="22"/>
      <c r="H28" s="22"/>
      <c r="I28" s="22"/>
    </row>
    <row r="29" spans="1:9" ht="12.75" hidden="1">
      <c r="A29" s="41"/>
      <c r="B29" s="42"/>
      <c r="C29" s="21" t="s">
        <v>33</v>
      </c>
      <c r="D29" s="22"/>
      <c r="E29" s="22"/>
      <c r="F29" s="22"/>
      <c r="G29" s="22"/>
      <c r="H29" s="22"/>
      <c r="I29" s="22"/>
    </row>
    <row r="30" spans="1:9" ht="15" customHeight="1">
      <c r="A30" s="40" t="s">
        <v>20</v>
      </c>
      <c r="B30" s="40" t="s">
        <v>45</v>
      </c>
      <c r="C30" s="21" t="s">
        <v>29</v>
      </c>
      <c r="D30" s="22">
        <f>D31+D32+D33+D34+D35+D36</f>
        <v>4000</v>
      </c>
      <c r="E30" s="22">
        <f>E31+E32+E33+E34+E35+E36</f>
        <v>4000</v>
      </c>
      <c r="F30" s="22">
        <v>4000</v>
      </c>
      <c r="G30" s="22">
        <f>G31+G32+G33+G34+G35+G36</f>
        <v>4000</v>
      </c>
      <c r="H30" s="22">
        <f>H31+H32+H33+H34+H35+H36</f>
        <v>4000</v>
      </c>
      <c r="I30" s="22">
        <f>I31+I32+I33+I34+I35+I36</f>
        <v>20000</v>
      </c>
    </row>
    <row r="31" spans="1:9" ht="13.5" customHeight="1">
      <c r="A31" s="40"/>
      <c r="B31" s="42"/>
      <c r="C31" s="21" t="s">
        <v>38</v>
      </c>
      <c r="D31" s="22"/>
      <c r="E31" s="22"/>
      <c r="F31" s="22"/>
      <c r="G31" s="22"/>
      <c r="H31" s="22"/>
      <c r="I31" s="22"/>
    </row>
    <row r="32" spans="1:9" ht="15" customHeight="1">
      <c r="A32" s="40"/>
      <c r="B32" s="42"/>
      <c r="C32" s="21" t="s">
        <v>34</v>
      </c>
      <c r="D32" s="22">
        <v>4000</v>
      </c>
      <c r="E32" s="22">
        <v>4000</v>
      </c>
      <c r="F32" s="22">
        <v>4000</v>
      </c>
      <c r="G32" s="22">
        <v>4000</v>
      </c>
      <c r="H32" s="22">
        <v>4000</v>
      </c>
      <c r="I32" s="22">
        <f>F32+E32+D32+G32+H32</f>
        <v>20000</v>
      </c>
    </row>
    <row r="33" spans="1:9" ht="15" customHeight="1">
      <c r="A33" s="41"/>
      <c r="B33" s="42"/>
      <c r="C33" s="21" t="s">
        <v>30</v>
      </c>
      <c r="D33" s="22"/>
      <c r="E33" s="22"/>
      <c r="F33" s="22">
        <v>0</v>
      </c>
      <c r="G33" s="22"/>
      <c r="H33" s="22"/>
      <c r="I33" s="22"/>
    </row>
    <row r="34" spans="1:9" ht="12.75" customHeight="1">
      <c r="A34" s="41"/>
      <c r="B34" s="42"/>
      <c r="C34" s="21" t="s">
        <v>31</v>
      </c>
      <c r="D34" s="22"/>
      <c r="E34" s="22"/>
      <c r="F34" s="22"/>
      <c r="G34" s="22"/>
      <c r="H34" s="22"/>
      <c r="I34" s="22"/>
    </row>
    <row r="35" spans="1:9" ht="15" customHeight="1">
      <c r="A35" s="41"/>
      <c r="B35" s="42"/>
      <c r="C35" s="21" t="s">
        <v>32</v>
      </c>
      <c r="D35" s="22"/>
      <c r="E35" s="22"/>
      <c r="F35" s="22"/>
      <c r="G35" s="22"/>
      <c r="H35" s="22"/>
      <c r="I35" s="22"/>
    </row>
    <row r="36" spans="1:9" ht="12.75" hidden="1">
      <c r="A36" s="41"/>
      <c r="B36" s="42"/>
      <c r="C36" s="21" t="s">
        <v>33</v>
      </c>
      <c r="D36" s="22"/>
      <c r="E36" s="22"/>
      <c r="F36" s="22"/>
      <c r="G36" s="22"/>
      <c r="H36" s="22"/>
      <c r="I36" s="22"/>
    </row>
    <row r="37" spans="1:9" ht="12.75" customHeight="1">
      <c r="A37" s="40" t="s">
        <v>21</v>
      </c>
      <c r="B37" s="48" t="s">
        <v>43</v>
      </c>
      <c r="C37" s="21" t="s">
        <v>29</v>
      </c>
      <c r="D37" s="22">
        <f aca="true" t="shared" si="3" ref="D37:I37">D38+D39+D40+D41+D42+D43</f>
        <v>1528340</v>
      </c>
      <c r="E37" s="22">
        <f t="shared" si="3"/>
        <v>3990293.76</v>
      </c>
      <c r="F37" s="22">
        <f t="shared" si="3"/>
        <v>3464533.34</v>
      </c>
      <c r="G37" s="22">
        <f t="shared" si="3"/>
        <v>232600</v>
      </c>
      <c r="H37" s="22">
        <f t="shared" si="3"/>
        <v>240100</v>
      </c>
      <c r="I37" s="22">
        <f t="shared" si="3"/>
        <v>9455867.1</v>
      </c>
    </row>
    <row r="38" spans="1:9" ht="12.75" customHeight="1">
      <c r="A38" s="40"/>
      <c r="B38" s="49"/>
      <c r="C38" s="21" t="s">
        <v>38</v>
      </c>
      <c r="D38" s="22"/>
      <c r="E38" s="22"/>
      <c r="F38" s="22"/>
      <c r="G38" s="22"/>
      <c r="H38" s="22"/>
      <c r="I38" s="22"/>
    </row>
    <row r="39" spans="1:9" ht="15" customHeight="1">
      <c r="A39" s="40"/>
      <c r="B39" s="49"/>
      <c r="C39" s="21" t="s">
        <v>34</v>
      </c>
      <c r="D39" s="22">
        <v>347500</v>
      </c>
      <c r="E39" s="22">
        <v>271993.76</v>
      </c>
      <c r="F39" s="22">
        <v>313433.34</v>
      </c>
      <c r="G39" s="22">
        <v>232600</v>
      </c>
      <c r="H39" s="22">
        <v>240100</v>
      </c>
      <c r="I39" s="22">
        <f>F39+E39+D39+G39+H39</f>
        <v>1405627.1</v>
      </c>
    </row>
    <row r="40" spans="1:9" ht="15" customHeight="1">
      <c r="A40" s="41"/>
      <c r="B40" s="49"/>
      <c r="C40" s="21" t="s">
        <v>30</v>
      </c>
      <c r="D40" s="22">
        <v>1180840</v>
      </c>
      <c r="E40" s="22">
        <v>3718300</v>
      </c>
      <c r="F40" s="22">
        <v>3151100</v>
      </c>
      <c r="G40" s="22"/>
      <c r="H40" s="22"/>
      <c r="I40" s="22">
        <f>F40+E40+D40+G40</f>
        <v>8050240</v>
      </c>
    </row>
    <row r="41" spans="1:9" ht="14.25" customHeight="1">
      <c r="A41" s="41"/>
      <c r="B41" s="49"/>
      <c r="C41" s="21" t="s">
        <v>31</v>
      </c>
      <c r="D41" s="22"/>
      <c r="E41" s="22"/>
      <c r="F41" s="22"/>
      <c r="G41" s="22"/>
      <c r="H41" s="22"/>
      <c r="I41" s="22"/>
    </row>
    <row r="42" spans="1:9" ht="14.25" customHeight="1">
      <c r="A42" s="41"/>
      <c r="B42" s="49"/>
      <c r="C42" s="21" t="s">
        <v>32</v>
      </c>
      <c r="D42" s="22"/>
      <c r="E42" s="22"/>
      <c r="F42" s="22"/>
      <c r="G42" s="22"/>
      <c r="H42" s="22"/>
      <c r="I42" s="22"/>
    </row>
    <row r="43" spans="1:9" ht="16.5" customHeight="1" hidden="1">
      <c r="A43" s="41"/>
      <c r="B43" s="50"/>
      <c r="C43" s="21" t="s">
        <v>33</v>
      </c>
      <c r="D43" s="22"/>
      <c r="E43" s="22"/>
      <c r="F43" s="22"/>
      <c r="G43" s="22"/>
      <c r="H43" s="22"/>
      <c r="I43" s="22"/>
    </row>
    <row r="44" spans="1:9" ht="21" customHeight="1">
      <c r="A44" s="40" t="s">
        <v>22</v>
      </c>
      <c r="B44" s="40" t="s">
        <v>44</v>
      </c>
      <c r="C44" s="21" t="s">
        <v>29</v>
      </c>
      <c r="D44" s="22">
        <f aca="true" t="shared" si="4" ref="D44:I44">D45+D46+D47+D48+D49+D50</f>
        <v>325000</v>
      </c>
      <c r="E44" s="22">
        <f t="shared" si="4"/>
        <v>235810.28</v>
      </c>
      <c r="F44" s="22">
        <f t="shared" si="4"/>
        <v>235811</v>
      </c>
      <c r="G44" s="22">
        <f t="shared" si="4"/>
        <v>200000</v>
      </c>
      <c r="H44" s="22">
        <f t="shared" si="4"/>
        <v>200000</v>
      </c>
      <c r="I44" s="22">
        <f t="shared" si="4"/>
        <v>1196621.28</v>
      </c>
    </row>
    <row r="45" spans="1:9" ht="12.75" customHeight="1">
      <c r="A45" s="40"/>
      <c r="B45" s="42"/>
      <c r="C45" s="21" t="s">
        <v>38</v>
      </c>
      <c r="D45" s="22"/>
      <c r="E45" s="22"/>
      <c r="F45" s="22"/>
      <c r="G45" s="22"/>
      <c r="H45" s="22"/>
      <c r="I45" s="22"/>
    </row>
    <row r="46" spans="1:9" ht="15" customHeight="1">
      <c r="A46" s="40"/>
      <c r="B46" s="42"/>
      <c r="C46" s="21" t="s">
        <v>34</v>
      </c>
      <c r="D46" s="22">
        <v>325000</v>
      </c>
      <c r="E46" s="22">
        <v>235810.28</v>
      </c>
      <c r="F46" s="22">
        <v>235811</v>
      </c>
      <c r="G46" s="22">
        <v>200000</v>
      </c>
      <c r="H46" s="22">
        <v>200000</v>
      </c>
      <c r="I46" s="22">
        <f>F46+E46+D46+G46+H46</f>
        <v>1196621.28</v>
      </c>
    </row>
    <row r="47" spans="1:9" ht="15" customHeight="1">
      <c r="A47" s="41"/>
      <c r="B47" s="42"/>
      <c r="C47" s="21" t="s">
        <v>30</v>
      </c>
      <c r="D47" s="22"/>
      <c r="E47" s="22"/>
      <c r="F47" s="22"/>
      <c r="G47" s="22"/>
      <c r="H47" s="22"/>
      <c r="I47" s="22"/>
    </row>
    <row r="48" spans="1:9" ht="13.5" customHeight="1">
      <c r="A48" s="41"/>
      <c r="B48" s="42"/>
      <c r="C48" s="21" t="s">
        <v>31</v>
      </c>
      <c r="D48" s="22"/>
      <c r="E48" s="22"/>
      <c r="F48" s="22"/>
      <c r="G48" s="22"/>
      <c r="H48" s="22"/>
      <c r="I48" s="22"/>
    </row>
    <row r="49" spans="1:9" ht="12" customHeight="1">
      <c r="A49" s="41"/>
      <c r="B49" s="42"/>
      <c r="C49" s="21" t="s">
        <v>32</v>
      </c>
      <c r="D49" s="22"/>
      <c r="E49" s="22"/>
      <c r="F49" s="22"/>
      <c r="G49" s="22"/>
      <c r="H49" s="22"/>
      <c r="I49" s="22"/>
    </row>
    <row r="50" spans="1:9" ht="12.75" hidden="1">
      <c r="A50" s="41"/>
      <c r="B50" s="42"/>
      <c r="C50" s="21" t="s">
        <v>33</v>
      </c>
      <c r="D50" s="22"/>
      <c r="E50" s="22"/>
      <c r="F50" s="22"/>
      <c r="G50" s="22"/>
      <c r="H50" s="22"/>
      <c r="I50" s="22"/>
    </row>
    <row r="51" spans="1:9" ht="12.75" customHeight="1">
      <c r="A51" s="40" t="s">
        <v>59</v>
      </c>
      <c r="B51" s="40" t="s">
        <v>23</v>
      </c>
      <c r="C51" s="21" t="s">
        <v>29</v>
      </c>
      <c r="D51" s="22">
        <f aca="true" t="shared" si="5" ref="D51:I51">D52+D53+D54+D55+D56+D57</f>
        <v>30000</v>
      </c>
      <c r="E51" s="22">
        <f t="shared" si="5"/>
        <v>40000</v>
      </c>
      <c r="F51" s="22">
        <f t="shared" si="5"/>
        <v>30000</v>
      </c>
      <c r="G51" s="22">
        <f t="shared" si="5"/>
        <v>30000</v>
      </c>
      <c r="H51" s="22">
        <f t="shared" si="5"/>
        <v>30000</v>
      </c>
      <c r="I51" s="22">
        <f t="shared" si="5"/>
        <v>160000</v>
      </c>
    </row>
    <row r="52" spans="1:9" ht="12.75">
      <c r="A52" s="40"/>
      <c r="B52" s="42"/>
      <c r="C52" s="21" t="s">
        <v>38</v>
      </c>
      <c r="D52" s="22"/>
      <c r="E52" s="22"/>
      <c r="F52" s="22"/>
      <c r="G52" s="22"/>
      <c r="H52" s="22"/>
      <c r="I52" s="22"/>
    </row>
    <row r="53" spans="1:9" ht="12.75">
      <c r="A53" s="40"/>
      <c r="B53" s="42"/>
      <c r="C53" s="21" t="s">
        <v>34</v>
      </c>
      <c r="D53" s="22">
        <v>30000</v>
      </c>
      <c r="E53" s="22">
        <v>40000</v>
      </c>
      <c r="F53" s="22">
        <v>30000</v>
      </c>
      <c r="G53" s="22">
        <v>30000</v>
      </c>
      <c r="H53" s="22">
        <v>30000</v>
      </c>
      <c r="I53" s="22">
        <f>F53+E53+D53+G53+H53</f>
        <v>160000</v>
      </c>
    </row>
    <row r="54" spans="1:9" ht="12.75">
      <c r="A54" s="41"/>
      <c r="B54" s="42"/>
      <c r="C54" s="21" t="s">
        <v>30</v>
      </c>
      <c r="D54" s="22"/>
      <c r="E54" s="22"/>
      <c r="F54" s="22"/>
      <c r="G54" s="22"/>
      <c r="H54" s="22"/>
      <c r="I54" s="22"/>
    </row>
    <row r="55" spans="1:9" ht="12.75">
      <c r="A55" s="41"/>
      <c r="B55" s="42"/>
      <c r="C55" s="21" t="s">
        <v>31</v>
      </c>
      <c r="D55" s="22"/>
      <c r="E55" s="22"/>
      <c r="F55" s="22"/>
      <c r="G55" s="22"/>
      <c r="H55" s="22"/>
      <c r="I55" s="22"/>
    </row>
    <row r="56" spans="1:9" ht="15" customHeight="1">
      <c r="A56" s="41"/>
      <c r="B56" s="42"/>
      <c r="C56" s="21" t="s">
        <v>32</v>
      </c>
      <c r="D56" s="22"/>
      <c r="E56" s="22"/>
      <c r="F56" s="22"/>
      <c r="G56" s="22"/>
      <c r="H56" s="22"/>
      <c r="I56" s="22"/>
    </row>
    <row r="57" spans="1:9" ht="12.75" hidden="1">
      <c r="A57" s="41"/>
      <c r="B57" s="42"/>
      <c r="C57" s="21" t="s">
        <v>33</v>
      </c>
      <c r="D57" s="22"/>
      <c r="E57" s="22"/>
      <c r="F57" s="22"/>
      <c r="G57" s="22"/>
      <c r="H57" s="22"/>
      <c r="I57" s="22"/>
    </row>
    <row r="59" ht="12.75" hidden="1"/>
    <row r="60" spans="1:9" ht="18.75">
      <c r="A60" s="7" t="s">
        <v>47</v>
      </c>
      <c r="B60" s="7"/>
      <c r="F60" s="25" t="s">
        <v>36</v>
      </c>
      <c r="G60" s="25"/>
      <c r="H60" s="25"/>
      <c r="I60" s="26"/>
    </row>
  </sheetData>
  <sheetProtection/>
  <mergeCells count="29">
    <mergeCell ref="D1:I1"/>
    <mergeCell ref="A23:A29"/>
    <mergeCell ref="F7:F8"/>
    <mergeCell ref="I7:I8"/>
    <mergeCell ref="D7:D8"/>
    <mergeCell ref="E7:E8"/>
    <mergeCell ref="A5:A8"/>
    <mergeCell ref="A9:A15"/>
    <mergeCell ref="B9:B15"/>
    <mergeCell ref="B23:B29"/>
    <mergeCell ref="D2:I2"/>
    <mergeCell ref="A16:A22"/>
    <mergeCell ref="B16:B22"/>
    <mergeCell ref="G7:G8"/>
    <mergeCell ref="B51:B57"/>
    <mergeCell ref="B37:B43"/>
    <mergeCell ref="A4:I4"/>
    <mergeCell ref="A37:A43"/>
    <mergeCell ref="A44:A50"/>
    <mergeCell ref="A30:A36"/>
    <mergeCell ref="B30:B36"/>
    <mergeCell ref="B44:B50"/>
    <mergeCell ref="H7:H8"/>
    <mergeCell ref="F60:I60"/>
    <mergeCell ref="B5:B8"/>
    <mergeCell ref="C5:C8"/>
    <mergeCell ref="D5:I5"/>
    <mergeCell ref="D6:I6"/>
    <mergeCell ref="A51:A57"/>
  </mergeCells>
  <printOptions/>
  <pageMargins left="0.75" right="0.75" top="1.38" bottom="0.49" header="0.9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ххх</cp:lastModifiedBy>
  <cp:lastPrinted>2016-05-23T02:01:35Z</cp:lastPrinted>
  <dcterms:created xsi:type="dcterms:W3CDTF">2013-10-06T05:49:30Z</dcterms:created>
  <dcterms:modified xsi:type="dcterms:W3CDTF">2016-05-24T02:05:44Z</dcterms:modified>
  <cp:category/>
  <cp:version/>
  <cp:contentType/>
  <cp:contentStatus/>
</cp:coreProperties>
</file>