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прил.1" sheetId="1" r:id="rId1"/>
    <sheet name="прил.2" sheetId="2" r:id="rId2"/>
    <sheet name="прил.3" sheetId="3" r:id="rId3"/>
    <sheet name="прил.4" sheetId="4" r:id="rId4"/>
    <sheet name="прил 5" sheetId="5" r:id="rId5"/>
  </sheets>
  <definedNames/>
  <calcPr fullCalcOnLoad="1"/>
</workbook>
</file>

<file path=xl/sharedStrings.xml><?xml version="1.0" encoding="utf-8"?>
<sst xmlns="http://schemas.openxmlformats.org/spreadsheetml/2006/main" count="1259" uniqueCount="319">
  <si>
    <t>Приложение № 1</t>
  </si>
  <si>
    <t xml:space="preserve">к решению Бархатовского сельского Совета депутатов № 12-1 от 22.08.2016г. </t>
  </si>
  <si>
    <t>Источники внутреннего финансирования дефицита бюджета Бархатовского сельсовета</t>
  </si>
  <si>
    <t>в 2016 году и плановом периоде 2017 - 2018 годов</t>
  </si>
  <si>
    <t>(рублей)</t>
  </si>
  <si>
    <t>Код бюджетной классификации</t>
  </si>
  <si>
    <t>Наименование показателя</t>
  </si>
  <si>
    <t>2016 год</t>
  </si>
  <si>
    <t>2017 год</t>
  </si>
  <si>
    <t>2018 год</t>
  </si>
  <si>
    <t>014 01 00 00 00 00 0000 000</t>
  </si>
  <si>
    <t>Источники  внутреннего финансирования дефицита бюджета</t>
  </si>
  <si>
    <t>014 01 05 00 00 00 0000 000</t>
  </si>
  <si>
    <t>Изменение остатков средств на счетах по учету средств бюджета</t>
  </si>
  <si>
    <t>Бюджетные кредиты от других бюджетов бюджетной системы Российской Федерации в валюте Российской Федерации</t>
  </si>
  <si>
    <t>014 01 03 01 00 10 0000 710</t>
  </si>
  <si>
    <t xml:space="preserve">Получение  кредитов   от   других   бюджетов  бюджетной   системы  
Российской   Федерации бюджетами  поселений  в  валюте  Российской Федерации
</t>
  </si>
  <si>
    <t>014 01 03 01 00 10 0000 810</t>
  </si>
  <si>
    <t xml:space="preserve">Погашение бюджетами  поселений  кредитов  от других бюджетов
бюджетной системы Российской Федерации в валюте Российской 
 Федерации
</t>
  </si>
  <si>
    <t xml:space="preserve">     014 01 05 02 01 10 0000 510</t>
  </si>
  <si>
    <t>Увеличение прочих остатков денежных средств бюджета</t>
  </si>
  <si>
    <t>014 01 05 02 01 10 0000 610</t>
  </si>
  <si>
    <t>Уменьшение прочих  остатков денежных средств бюджета</t>
  </si>
  <si>
    <t>Приложение № 2</t>
  </si>
  <si>
    <t>к решению Бархатовского сельсовета</t>
  </si>
  <si>
    <t>Совета депутатов</t>
  </si>
  <si>
    <t>от 22.08.2016г.  № 12-1</t>
  </si>
  <si>
    <t>Доходы местного бюджета Бархатовского сельсовета</t>
  </si>
  <si>
    <t>№ строки</t>
  </si>
  <si>
    <t xml:space="preserve">                  Доходы</t>
  </si>
  <si>
    <t>НАЛОГОВЫЕ И НЕНАЛОГОВЫЕ ДОХОДЫ</t>
  </si>
  <si>
    <t>Налоговые доходы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</si>
  <si>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</si>
  <si>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НК РФ</t>
  </si>
  <si>
    <t>18210102020010000110</t>
  </si>
  <si>
    <t>Налог на доходы физических лиц, полученных от осуществления деятельности физическими лицами зарегистрированными в качестве индивидуальных предпринимателей, нотариусов, занимающихся частной практикой адвокатов учредивших адвокатские кабинеты и др. лиц занимающихся частной практикой в соответствии со ст. 227. НК РФ</t>
  </si>
  <si>
    <t>18210102030010000110</t>
  </si>
  <si>
    <t>Налог на доходы физических лиц с доходов , полученных физическими лицами, не являющимися налоговыми резидентами РФ в соответствии со ст.228 НК РФ</t>
  </si>
  <si>
    <t>10010302230010000110</t>
  </si>
  <si>
    <t xml:space="preserve">Доходы от уплаты акцизов на дизельное топливо, зачисляемые в консолидированные бюджеты субъектов Российской Федерации
Доходы от уплаты акцизов на дизельное топливо, зачисляемые в консолидированные бюджеты субъектов Российской Федерации
Доходы от уплаты акцизов на дизельное топливо, зачисляемые в консолидированные бюджеты субъектов Российской Федерации
</t>
  </si>
  <si>
    <t>10010302240010000110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</si>
  <si>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</si>
  <si>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10010302250010000110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</si>
  <si>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</si>
  <si>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10010302260010000110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</si>
  <si>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</si>
  <si>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18210601030100000110</t>
  </si>
  <si>
    <t>Налог на имущество физических лиц, взимаемых по ставкам, применяемым к объектам налогообложения, расположенным в границах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</si>
  <si>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</si>
  <si>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</si>
  <si>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</si>
  <si>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</si>
  <si>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18210503010010000110</t>
  </si>
  <si>
    <t>Единый сельскохозяйственный налог</t>
  </si>
  <si>
    <t>01410804020010000110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</si>
  <si>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</si>
  <si>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Неналоговые доходы</t>
  </si>
  <si>
    <t>01411105035100000120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</si>
  <si>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</si>
  <si>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01411105025100000120</t>
  </si>
  <si>
    <t>Доходы полученные в виде арендной платы а также средства от продажи права на заключение договоров аренды за земли, находящиеся в собственности сельских поселений</t>
  </si>
  <si>
    <t>01411651040020000140</t>
  </si>
  <si>
    <t>Денежные взыскания (штрафы), установленные законами РФ за несоблюдение муниципальных правовых актов, зачисляемые в бюджеты поселений</t>
  </si>
  <si>
    <t>16111633050100000140</t>
  </si>
  <si>
    <t>Денежные взыскания (штрафы) за нарушение законодательства РФ о контрактной системе в сфере закупок товаров, работ услуг для обеспечения государственных муниципальных нужд сельских поселений</t>
  </si>
  <si>
    <t>Безвозмездные поступления</t>
  </si>
  <si>
    <t>01420201001100099151</t>
  </si>
  <si>
    <t>Дотации бюджетам поселений на выравнивание уровня бюджетной обеспеченности</t>
  </si>
  <si>
    <t>в том числе:  краевая</t>
  </si>
  <si>
    <t xml:space="preserve">                       районная</t>
  </si>
  <si>
    <t>01420201003100000151</t>
  </si>
  <si>
    <t>Дотации бюджетам поселений на обеспечение сбалансированности бюджетов</t>
  </si>
  <si>
    <t>01420203015100000151</t>
  </si>
  <si>
    <t>Субвенция бюджетам поселений на осуществление полномочий по первичному воинскому учету на территориях, где отсутствуют военные комиссариаты</t>
  </si>
  <si>
    <t>01420203024100000151</t>
  </si>
  <si>
    <t>Субвенции бюджетам поселений на выполнение передаваемых полномочий субъектов Российской федерации</t>
  </si>
  <si>
    <t>01420204999100000151</t>
  </si>
  <si>
    <t>Субсидии бюджетам поселений на осуществление дорожной деятельности</t>
  </si>
  <si>
    <t>Субсидии на счет средств резервного фонда правительства Красноярского края</t>
  </si>
  <si>
    <t>Субсидии на обеспечение превичных мер пожарной безопасности</t>
  </si>
  <si>
    <t>Субсидии на строительство муниципальных объектов коммунальной и транспортной инфраструктуры</t>
  </si>
  <si>
    <t>Субсидии на персональные выплаты, устанавливаемые в целях повышения оплаты труда молодым специалистам</t>
  </si>
  <si>
    <t xml:space="preserve">Субсидии на региональные выплаты и выплаты обеспечивающие уровень заработной платы работников бюджетной сферы не ниже размера минимальной заработной платы (МРОТ) </t>
  </si>
  <si>
    <t>01421805010100000151</t>
  </si>
  <si>
    <t>Доходы от возврата остатков  субсидий субвенций прошлых лет</t>
  </si>
  <si>
    <t>01421905000100000151</t>
  </si>
  <si>
    <t>Возврат остатков субсидий,субвенций и иных межбюджетных трансфертов</t>
  </si>
  <si>
    <t>ВСЕГО ДОХОДОВ:</t>
  </si>
  <si>
    <t>Приложение № 3</t>
  </si>
  <si>
    <t>от 22.08.2016 г.  № 12-1</t>
  </si>
  <si>
    <t>Ведомственная структура расходов местного бюджета на 2016 год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</si>
  <si>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</si>
  <si>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</si>
  <si>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 подраздел</t>
  </si>
  <si>
    <t>Целевая статья</t>
  </si>
  <si>
    <t>Вид расходов</t>
  </si>
  <si>
    <t>Администрация Бархатовского сельсовета</t>
  </si>
  <si>
    <t>014</t>
  </si>
  <si>
    <t>ОБЩЕГОСУДАРСТВЕННЫЕ РАСХОДЫ</t>
  </si>
  <si>
    <t>0100</t>
  </si>
  <si>
    <t>Бархатовский сельский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</si>
  <si>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</si>
  <si>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</si>
  <si>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Совета депутатов</t>
  </si>
  <si>
    <t>8100000000</t>
  </si>
  <si>
    <t>Функционирование Совета депутатов</t>
  </si>
  <si>
    <t>8110000000</t>
  </si>
  <si>
    <t>Председателя Совета депутатов в рамках непрограммных расходов Совета депутатов</t>
  </si>
  <si>
    <t>8110080240</t>
  </si>
  <si>
    <t>Иные закупки товаров, работ и услуг для обеспечения государственных (муниципальных) нужд</t>
  </si>
  <si>
    <t>853</t>
  </si>
  <si>
    <t>Иные межбюджетные трансферты (передача полномочий в области контрольного органа)</t>
  </si>
  <si>
    <t>8110080250</t>
  </si>
  <si>
    <t>540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</si>
  <si>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</si>
  <si>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</si>
  <si>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 Главы сельсовета</t>
  </si>
  <si>
    <t xml:space="preserve">Функционирование высшего должностного лица </t>
  </si>
  <si>
    <t>Высшее должностное лицо Бархатовского сельсовета в рамках непрограммных расходов</t>
  </si>
  <si>
    <t>8110080210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</si>
  <si>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</si>
  <si>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</si>
  <si>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</si>
  <si>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</si>
  <si>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</si>
  <si>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</si>
  <si>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 xml:space="preserve">Муниципальная программа "Повышение качества жизни и прочие мероприятия на территории Бархатовского сельсовета" </t>
  </si>
  <si>
    <t>0700000000</t>
  </si>
  <si>
    <t>Мероприятия по энергосбережению и энергоэффективности</t>
  </si>
  <si>
    <t>0790000000</t>
  </si>
  <si>
    <t>Руководство и управление в сфере установленных функций органов государственной (муниципальной) власти в рамках мероприятия МП "Повышение качества жизни и прочие мероприятия на территории Бархатовского сельсовета" на 2014-2016гг</t>
  </si>
  <si>
    <t>0790080140</t>
  </si>
  <si>
    <t>240</t>
  </si>
  <si>
    <t>Непрограммные расходы Администрации Бархатовского сельсовета</t>
  </si>
  <si>
    <t>8500000000</t>
  </si>
  <si>
    <t>Функционирование администрации Бархатовского сельсовета</t>
  </si>
  <si>
    <t>8510000000</t>
  </si>
  <si>
    <t>Руководство и управление в сфере установленных функций органов государственной (муниципальной) власти в рамках непрограммных расходов администрации Бархатовского сельсовета</t>
  </si>
  <si>
    <t>8510080230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</si>
  <si>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(муниципальных0 органов</t>
  </si>
  <si>
    <t>8510010210</t>
  </si>
  <si>
    <t>Иные выплаты персоналу государственных (муниципальных) органов, за исключением фонда оплаты труда)</t>
  </si>
  <si>
    <t>122</t>
  </si>
  <si>
    <t>Уплата налогов сборов и иных платежей</t>
  </si>
  <si>
    <t>850</t>
  </si>
  <si>
    <t>Иные межбюджетные трансферты (земельный контроль)</t>
  </si>
  <si>
    <t>8510080250</t>
  </si>
  <si>
    <t>Иные межбюджетные трансферты (передача полномочий в области ведения адресного хозяйства)</t>
  </si>
  <si>
    <t>8510080290</t>
  </si>
  <si>
    <t>Резервные фонды</t>
  </si>
  <si>
    <t>0111</t>
  </si>
  <si>
    <t>Непрограмные расходы отдельных органов исполнительной власти</t>
  </si>
  <si>
    <t>Резервный фонд в рамках непрограммных расходов отдельных органов исполнительной власти</t>
  </si>
  <si>
    <t>8510080000</t>
  </si>
  <si>
    <t>Резервный фонд</t>
  </si>
  <si>
    <t>8510080110</t>
  </si>
  <si>
    <t>870</t>
  </si>
  <si>
    <t>Другие общегосударственные расходы</t>
  </si>
  <si>
    <t>0113</t>
  </si>
  <si>
    <t>МКУ «Централизованная бухгалтерия»</t>
  </si>
  <si>
    <t>Непрограммные расходы подведомственных учреждений органов исполнительной власти</t>
  </si>
  <si>
    <t>8600000000</t>
  </si>
  <si>
    <t>Функционирование МКУ "Централизованная бухгалтерия Бархатовского сельсовета"</t>
  </si>
  <si>
    <t>8610000000</t>
  </si>
  <si>
    <t>Обеспечение подведомственных учреждений в рамках непрограммных расходов подведомственных учреждений органов исполнительной власти</t>
  </si>
  <si>
    <t>8610080620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</si>
  <si>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</si>
  <si>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</si>
  <si>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</si>
  <si>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</si>
  <si>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</si>
  <si>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8510085140</t>
  </si>
  <si>
    <t>851805140</t>
  </si>
  <si>
    <t>НАЦИОНАЛЬНАЯ ОБОРОНА</t>
  </si>
  <si>
    <t>0200</t>
  </si>
  <si>
    <t>Непрограммные расходы отдельных органов исполнительной власти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</si>
  <si>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</si>
  <si>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</si>
  <si>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8510081180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</si>
  <si>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</si>
  <si>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</si>
  <si>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ЧС природного и техногенного характера</t>
  </si>
  <si>
    <t>0309</t>
  </si>
  <si>
    <t>Мероприятие по гражданской обороне и чрезвычайным ситуациям</t>
  </si>
  <si>
    <t>0790080000</t>
  </si>
  <si>
    <t>Организация и осуществление мероприятий по гражданской обороне, защите населения и территории сельсовета от чрезвычайных ситуаций техногенного и природного характера</t>
  </si>
  <si>
    <t>0790080020</t>
  </si>
  <si>
    <t>Противодействие экстремизму и профилактика терроризма на территории МО Бархатовский сельсовет</t>
  </si>
  <si>
    <t>0790080070</t>
  </si>
  <si>
    <t>Обеспечение пожарной безопасности</t>
  </si>
  <si>
    <t>0310</t>
  </si>
  <si>
    <t>Мероприятие по обеспечению пожарной безопасности</t>
  </si>
  <si>
    <t>0790080010</t>
  </si>
  <si>
    <t>Субсидия на обеспечение первичных мер пожарной безопасности (краевой бюджет)</t>
  </si>
  <si>
    <t>0790074120</t>
  </si>
  <si>
    <t xml:space="preserve">Софинансирование субсидии на обеспечение первичных мер пожарной безопасности </t>
  </si>
  <si>
    <t>07900S4120</t>
  </si>
  <si>
    <t>ДОРОЖНОЕ ХОЗЯЙСТВО(ДОРОЖНЫЙ ФОНД)</t>
  </si>
  <si>
    <t>0409</t>
  </si>
  <si>
    <t>Мероприятия по ремонту и содержанию дорог поселения</t>
  </si>
  <si>
    <t>Дорожный фонд</t>
  </si>
  <si>
    <t>0790080100</t>
  </si>
  <si>
    <t>Содержание и ремонт дорог за счет средств ДФ края</t>
  </si>
  <si>
    <t>0790073930</t>
  </si>
  <si>
    <t>Софинансирование УДС</t>
  </si>
  <si>
    <t>07900S3930</t>
  </si>
  <si>
    <t>ЖИЛИЩНО-КОММУНАЛЬНОЕ ХОЗЯЙСТВО</t>
  </si>
  <si>
    <t>0500</t>
  </si>
  <si>
    <t>Жилищное хозяйство</t>
  </si>
  <si>
    <t>0501</t>
  </si>
  <si>
    <t>0790080270</t>
  </si>
  <si>
    <t>Коммунальное хозяйство</t>
  </si>
  <si>
    <t>0502</t>
  </si>
  <si>
    <t>Мероприятия по жилищно-коммунальному хозяйству</t>
  </si>
  <si>
    <t>Содержание и ремонт инженерных сетей</t>
  </si>
  <si>
    <t>0790080040</t>
  </si>
  <si>
    <t>Содержание муниципального имущества</t>
  </si>
  <si>
    <t>0790080050</t>
  </si>
  <si>
    <t>Провед. Неотл. Ремон-восст. Работ (резервный фонд края)</t>
  </si>
  <si>
    <t>8510010110</t>
  </si>
  <si>
    <t>Провед. Неотл. Ремон-восст. Работ (местный бюджет)</t>
  </si>
  <si>
    <t>8510080570</t>
  </si>
  <si>
    <t>Благоустройство</t>
  </si>
  <si>
    <t>0503</t>
  </si>
  <si>
    <t>Мероприятия по благоустройству территории</t>
  </si>
  <si>
    <t>Обслуживание и содержание уличного освещения</t>
  </si>
  <si>
    <t>0790081010</t>
  </si>
  <si>
    <t>Озеленение и благоустройство</t>
  </si>
  <si>
    <t>0790081040</t>
  </si>
  <si>
    <t>Содержание мест захоронения</t>
  </si>
  <si>
    <t>0790081020</t>
  </si>
  <si>
    <t>Уборка территории (ТБО, ликвидация свалки)</t>
  </si>
  <si>
    <t>0790081030</t>
  </si>
  <si>
    <t>Другие вопросы в области жилищно-коммунального хозяйства</t>
  </si>
  <si>
    <t>0505</t>
  </si>
  <si>
    <t>Иные межбюджетные трансферты (субсидии на строительство муниципальных объектов коммунальной и транспортной инфраструктуры (краевой бюджет)</t>
  </si>
  <si>
    <t>8510074610</t>
  </si>
  <si>
    <t>Иные межбюджетные трансферты (софинансирование субсидии на строительство муниципальных объектов коммунальной и транспортной инфраструктуры (местный бюджет)</t>
  </si>
  <si>
    <t>85100S4610</t>
  </si>
  <si>
    <t>Иные межбюджетные трансферты (на строительство муниципальных объектов коммунальной и транспортной инфраструктуры(зарплата специалиста)</t>
  </si>
  <si>
    <t>8510084610</t>
  </si>
  <si>
    <t>КУЛЬТУРА, КИНЕМАТОГРАФИЯ</t>
  </si>
  <si>
    <t>0801</t>
  </si>
  <si>
    <t>Иные закупки товаров, работ и услуг для обеспечения государственных (муниципальных) нужд в рамках непрограммных расходов (передача полномочий по библиотеке)</t>
  </si>
  <si>
    <t>8510080580</t>
  </si>
  <si>
    <t>Муниципальная программа "Создание условий для развития культуры и спорта"</t>
  </si>
  <si>
    <t>0800000000</t>
  </si>
  <si>
    <t>Подпрограмма  "Исскуство и народное творчество"</t>
  </si>
  <si>
    <t>0830000000</t>
  </si>
  <si>
    <t>Обеспечение деятельности (оказание услуг) подведомственных учреждений в рамках подпрограммы "Исскуство и народное творчество"</t>
  </si>
  <si>
    <t>0830080640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</si>
  <si>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</si>
  <si>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</si>
  <si>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</si>
  <si>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</si>
  <si>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выплаты молодым специалистам (краевой бюджет)</t>
  </si>
  <si>
    <t>0830010310</t>
  </si>
  <si>
    <t>Субсидии бюджетным учреждениям на обеспечение уровня зарплаты не ниже МРОТ (краевой бюджет)</t>
  </si>
  <si>
    <t>0830010210</t>
  </si>
  <si>
    <t>Субсидии бюджетным учреждениям на иные цели</t>
  </si>
  <si>
    <t>612</t>
  </si>
  <si>
    <t>ФИЗИЧЕСКАЯ КУЛЬТУРА И СПОРТ</t>
  </si>
  <si>
    <t>1100</t>
  </si>
  <si>
    <t>Массовый спорт</t>
  </si>
  <si>
    <t>1102</t>
  </si>
  <si>
    <t xml:space="preserve">Муниципальная программа "Создание условий для развития культуры и спорта" </t>
  </si>
  <si>
    <t>Мероприятие поддержка физкультурно- массового и спортивного движения</t>
  </si>
  <si>
    <t>0890000000</t>
  </si>
  <si>
    <t>0890080020</t>
  </si>
  <si>
    <t>Иные межбюджетные трансферты(Передача полномочий по поддержке спортклуба)</t>
  </si>
  <si>
    <t>ВСЕГО РАСХОДОВ</t>
  </si>
  <si>
    <t>Приложение № 4</t>
  </si>
  <si>
    <t xml:space="preserve">от 22.08.2016 г  № 12-1 </t>
  </si>
  <si>
    <t>Распределение бюджетных ассигнований по разделам, подразделам, целевым статьям(муниципальным программам Бархатовского сельсовета и непрограммным направлениям деятельности), группам и подгруппам видов расходов  местного бюджета на 2016 год</t>
  </si>
  <si>
    <t>Расходы на выплаты персоналу государственных(муниципальных) органов</t>
  </si>
  <si>
    <t>120</t>
  </si>
  <si>
    <t xml:space="preserve">Руководство и управление в сфере установленных функций органов государственной (муниципальной) власти в рамках мероприятия МП "Повышение качества жизни и прочие мероприятия на территории Бархатовского сельсовета" </t>
  </si>
  <si>
    <t>Расходы на выплату персоналу государственных (муниципальных) органов</t>
  </si>
  <si>
    <t>Расходы на выплату персоналу государственных (муниципальных) органов(краевой бюджет)</t>
  </si>
  <si>
    <t>9100000000</t>
  </si>
  <si>
    <t>9110080110</t>
  </si>
  <si>
    <t>8610080610</t>
  </si>
  <si>
    <t>Расходы на выплату персоналу казенных учреждений</t>
  </si>
  <si>
    <t>110</t>
  </si>
  <si>
    <t>9110081180</t>
  </si>
  <si>
    <t>Иные межбюджетные трансферты в рамках непрограммных расходов (передача полномочий по библиотеке)</t>
  </si>
  <si>
    <t>Приложение № 5</t>
  </si>
  <si>
    <t>22.08.2016г. № 12-1</t>
  </si>
  <si>
    <t>Распределение бюджетных ассигнований по целевым статьям(муниципальным программам Бархатовского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на 2016 год</t>
  </si>
  <si>
    <t>ПРОГРАММНЫЕ РАСХОДЫ</t>
  </si>
  <si>
    <t xml:space="preserve">Мероприятия по благоустройству территории в рамках программы Повышение качества жизни и прочие мероприятия на территории Бархатовского сельсовета" </t>
  </si>
  <si>
    <t>0790081000</t>
  </si>
  <si>
    <t xml:space="preserve">Мероприятие по обеспечению пожарной безопасности рамках программы "Повышение качества жизни и прочие мероприятия на территории Бархатовского сельсовета" </t>
  </si>
  <si>
    <t>310</t>
  </si>
  <si>
    <t xml:space="preserve">Мероприятие по гражданской обороне и чрезвычайным ситуациям в рамках программы "Повышение качества жизни и прочие мероприятия на территории Бархатовского сельсовета" </t>
  </si>
  <si>
    <t>Организация и осуществление мероприятий по гражданской обороне, защите населения и территории сельсовета от чрезвычайных ситуаций техногенного и природного характера, предупреждение и ликвидаций последствий ЧС</t>
  </si>
  <si>
    <t xml:space="preserve">Мероприятия по ремонту и содержанию дорог поселения в рамках программы "Повышение качества жизни и прочие мероприятия на территории Бархатовского сельсовета" </t>
  </si>
  <si>
    <t xml:space="preserve">Мероприятия по жилищно-коммунальному хозяйству в рамках программы "Повышение качества жизни и прочие мероприятия на территории Бархатовского сельсовета" </t>
  </si>
  <si>
    <t>Содержание муниципального имущества (взнос)</t>
  </si>
  <si>
    <t>852</t>
  </si>
  <si>
    <t xml:space="preserve">Мероприятия по энергосбережению и энергоэффективности в рамках программы "Повышение качества жизни и прочие мероприятия на территории Бархатовского сельсовета" </t>
  </si>
  <si>
    <t>Мероприятие поддержка физкультурно- массового и спортивного движения в рамках программы "Создание условий для развития культуры и спорта2 на 2014-2016 годы</t>
  </si>
  <si>
    <t>НЕПРОГРАММНЫЕ РАСХОДЫ</t>
  </si>
  <si>
    <t>Непрограммные расходы высшего должностного лица</t>
  </si>
  <si>
    <t>8110080000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</si>
  <si>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</si>
  <si>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</si>
  <si>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8118000240</t>
  </si>
  <si>
    <t>Расходы аппарата управления</t>
  </si>
  <si>
    <t>Уплата налогов,сборов и иных платежей</t>
  </si>
  <si>
    <t>Закупка товаров, работ и услуг для государственных (муниципальных) нужд (передача полномочий по земельному контролю)</t>
  </si>
  <si>
    <t>Осуществление первичного воинского учета в рамках непрограм. расходов</t>
  </si>
  <si>
    <t>Расходы на выплаты персоналу казенных учреждений</t>
  </si>
  <si>
    <t>Выполнение государственных полномочий по созданию и обеспечению деятельности административных комиссий</t>
  </si>
  <si>
    <t>Непрограммые расходы подведомственных учреждений</t>
  </si>
  <si>
    <t>861008000</t>
  </si>
  <si>
    <t>Непрограммые расходы по культуре</t>
  </si>
  <si>
    <t>851008000</t>
  </si>
  <si>
    <t>Закупка товаров, работ и услуг для государственных (муниципальных) нужд (передача полномочий по библиотеке)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</si>
</sst>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#,##0.00_р_."/>
    <numFmt numFmtId="167" formatCode="@"/>
    <numFmt numFmtId="168" formatCode="DD/MMM"/>
    <numFmt numFmtId="169" formatCode="#,##0.00"/>
    <numFmt numFmtId="170" formatCode="0.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25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1"/>
      <color indexed="57"/>
      <name val="Times New Roman"/>
      <family val="1"/>
    </font>
    <font>
      <b/>
      <i/>
      <sz val="11"/>
      <color indexed="40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sz val="12"/>
      <color indexed="53"/>
      <name val="Times New Roman"/>
      <family val="1"/>
    </font>
    <font>
      <sz val="11"/>
      <color indexed="53"/>
      <name val="Times New Roman"/>
      <family val="1"/>
    </font>
    <font>
      <b/>
      <i/>
      <sz val="11"/>
      <color indexed="53"/>
      <name val="Times New Roman"/>
      <family val="1"/>
    </font>
    <font>
      <b/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 applyBorder="1" applyAlignment="1">
      <alignment wrapText="1"/>
      <protection/>
    </xf>
    <xf numFmtId="164" fontId="1" fillId="0" borderId="0" xfId="20" applyAlignment="1">
      <alignment wrapText="1"/>
      <protection/>
    </xf>
    <xf numFmtId="164" fontId="1" fillId="0" borderId="0" xfId="20" applyFont="1" applyBorder="1" applyAlignment="1">
      <alignment horizontal="center" vertical="top" wrapText="1"/>
      <protection/>
    </xf>
    <xf numFmtId="164" fontId="1" fillId="0" borderId="0" xfId="20" applyFont="1" applyBorder="1" applyAlignment="1">
      <alignment horizontal="center" vertical="top"/>
      <protection/>
    </xf>
    <xf numFmtId="164" fontId="1" fillId="0" borderId="1" xfId="20" applyBorder="1" applyAlignment="1">
      <alignment horizontal="center" vertical="top"/>
      <protection/>
    </xf>
    <xf numFmtId="164" fontId="2" fillId="0" borderId="1" xfId="20" applyFont="1" applyBorder="1" applyAlignment="1">
      <alignment horizontal="center"/>
      <protection/>
    </xf>
    <xf numFmtId="164" fontId="1" fillId="0" borderId="2" xfId="20" applyFont="1" applyBorder="1" applyAlignment="1">
      <alignment horizontal="center" vertical="top" wrapText="1"/>
      <protection/>
    </xf>
    <xf numFmtId="164" fontId="1" fillId="0" borderId="2" xfId="20" applyFont="1" applyBorder="1" applyAlignment="1">
      <alignment horizontal="left" vertical="top" wrapText="1"/>
      <protection/>
    </xf>
    <xf numFmtId="166" fontId="3" fillId="0" borderId="2" xfId="20" applyNumberFormat="1" applyFont="1" applyBorder="1" applyAlignment="1">
      <alignment vertical="center" wrapText="1"/>
      <protection/>
    </xf>
    <xf numFmtId="166" fontId="4" fillId="0" borderId="2" xfId="20" applyNumberFormat="1" applyFont="1" applyBorder="1" applyAlignment="1">
      <alignment vertical="center" wrapText="1"/>
      <protection/>
    </xf>
    <xf numFmtId="164" fontId="1" fillId="0" borderId="0" xfId="20" applyAlignment="1">
      <alignment horizontal="left"/>
      <protection/>
    </xf>
    <xf numFmtId="164" fontId="2" fillId="0" borderId="0" xfId="20" applyFont="1">
      <alignment/>
      <protection/>
    </xf>
    <xf numFmtId="164" fontId="2" fillId="0" borderId="0" xfId="20" applyFont="1" applyBorder="1" applyAlignment="1">
      <alignment/>
      <protection/>
    </xf>
    <xf numFmtId="164" fontId="2" fillId="0" borderId="0" xfId="20" applyFont="1" applyFill="1" applyBorder="1" applyAlignment="1">
      <alignment/>
      <protection/>
    </xf>
    <xf numFmtId="164" fontId="5" fillId="0" borderId="0" xfId="20" applyFont="1" applyBorder="1" applyAlignment="1">
      <alignment horizontal="center"/>
      <protection/>
    </xf>
    <xf numFmtId="164" fontId="5" fillId="0" borderId="2" xfId="20" applyFont="1" applyBorder="1" applyAlignment="1">
      <alignment wrapText="1"/>
      <protection/>
    </xf>
    <xf numFmtId="166" fontId="5" fillId="0" borderId="2" xfId="20" applyNumberFormat="1" applyFont="1" applyBorder="1" applyAlignment="1">
      <alignment wrapText="1"/>
      <protection/>
    </xf>
    <xf numFmtId="164" fontId="2" fillId="0" borderId="2" xfId="20" applyFont="1" applyBorder="1" applyAlignment="1">
      <alignment wrapText="1"/>
      <protection/>
    </xf>
    <xf numFmtId="167" fontId="2" fillId="0" borderId="2" xfId="20" applyNumberFormat="1" applyFont="1" applyBorder="1" applyAlignment="1">
      <alignment wrapText="1"/>
      <protection/>
    </xf>
    <xf numFmtId="166" fontId="6" fillId="0" borderId="2" xfId="20" applyNumberFormat="1" applyFont="1" applyBorder="1" applyAlignment="1">
      <alignment wrapText="1"/>
      <protection/>
    </xf>
    <xf numFmtId="164" fontId="2" fillId="0" borderId="2" xfId="20" applyFont="1" applyBorder="1" applyAlignment="1">
      <alignment vertical="top" wrapText="1"/>
      <protection/>
    </xf>
    <xf numFmtId="166" fontId="2" fillId="0" borderId="2" xfId="20" applyNumberFormat="1" applyFont="1" applyBorder="1" applyAlignment="1">
      <alignment wrapText="1"/>
      <protection/>
    </xf>
    <xf numFmtId="168" fontId="2" fillId="0" borderId="2" xfId="20" applyNumberFormat="1" applyFont="1" applyBorder="1" applyAlignment="1">
      <alignment wrapText="1"/>
      <protection/>
    </xf>
    <xf numFmtId="164" fontId="2" fillId="0" borderId="0" xfId="20" applyFont="1" applyAlignment="1">
      <alignment horizontal="right"/>
      <protection/>
    </xf>
    <xf numFmtId="164" fontId="7" fillId="0" borderId="2" xfId="20" applyFont="1" applyBorder="1" applyAlignment="1">
      <alignment vertical="top" wrapText="1"/>
      <protection/>
    </xf>
    <xf numFmtId="167" fontId="7" fillId="0" borderId="2" xfId="20" applyNumberFormat="1" applyFont="1" applyBorder="1" applyAlignment="1">
      <alignment vertical="top" wrapText="1"/>
      <protection/>
    </xf>
    <xf numFmtId="164" fontId="8" fillId="0" borderId="2" xfId="20" applyFont="1" applyBorder="1" applyAlignment="1">
      <alignment vertical="top" wrapText="1"/>
      <protection/>
    </xf>
    <xf numFmtId="167" fontId="8" fillId="0" borderId="2" xfId="20" applyNumberFormat="1" applyFont="1" applyBorder="1" applyAlignment="1">
      <alignment vertical="top" wrapText="1"/>
      <protection/>
    </xf>
    <xf numFmtId="169" fontId="8" fillId="0" borderId="2" xfId="20" applyNumberFormat="1" applyFont="1" applyBorder="1" applyAlignment="1">
      <alignment vertical="top" wrapText="1"/>
      <protection/>
    </xf>
    <xf numFmtId="164" fontId="2" fillId="2" borderId="2" xfId="20" applyFont="1" applyFill="1" applyBorder="1" applyAlignment="1">
      <alignment horizontal="left" vertical="top"/>
      <protection/>
    </xf>
    <xf numFmtId="164" fontId="5" fillId="3" borderId="2" xfId="20" applyFont="1" applyFill="1" applyBorder="1" applyAlignment="1">
      <alignment wrapText="1"/>
      <protection/>
    </xf>
    <xf numFmtId="167" fontId="5" fillId="3" borderId="2" xfId="20" applyNumberFormat="1" applyFont="1" applyFill="1" applyBorder="1" applyAlignment="1">
      <alignment/>
      <protection/>
    </xf>
    <xf numFmtId="167" fontId="5" fillId="3" borderId="2" xfId="20" applyNumberFormat="1" applyFont="1" applyFill="1" applyBorder="1">
      <alignment/>
      <protection/>
    </xf>
    <xf numFmtId="167" fontId="5" fillId="3" borderId="2" xfId="20" applyNumberFormat="1" applyFont="1" applyFill="1" applyBorder="1" applyAlignment="1">
      <alignment horizontal="right"/>
      <protection/>
    </xf>
    <xf numFmtId="166" fontId="5" fillId="3" borderId="2" xfId="20" applyNumberFormat="1" applyFont="1" applyFill="1" applyBorder="1">
      <alignment/>
      <protection/>
    </xf>
    <xf numFmtId="164" fontId="2" fillId="0" borderId="2" xfId="20" applyFont="1" applyBorder="1" applyAlignment="1">
      <alignment horizontal="left" vertical="top"/>
      <protection/>
    </xf>
    <xf numFmtId="164" fontId="9" fillId="0" borderId="2" xfId="20" applyFont="1" applyBorder="1" applyAlignment="1">
      <alignment wrapText="1"/>
      <protection/>
    </xf>
    <xf numFmtId="167" fontId="9" fillId="0" borderId="2" xfId="20" applyNumberFormat="1" applyFont="1" applyBorder="1" applyAlignment="1">
      <alignment/>
      <protection/>
    </xf>
    <xf numFmtId="167" fontId="9" fillId="0" borderId="2" xfId="20" applyNumberFormat="1" applyFont="1" applyBorder="1" applyAlignment="1">
      <alignment horizontal="right"/>
      <protection/>
    </xf>
    <xf numFmtId="166" fontId="9" fillId="0" borderId="2" xfId="20" applyNumberFormat="1" applyFont="1" applyBorder="1">
      <alignment/>
      <protection/>
    </xf>
    <xf numFmtId="167" fontId="2" fillId="0" borderId="2" xfId="20" applyNumberFormat="1" applyFont="1" applyBorder="1" applyAlignment="1">
      <alignment/>
      <protection/>
    </xf>
    <xf numFmtId="167" fontId="2" fillId="0" borderId="2" xfId="20" applyNumberFormat="1" applyFont="1" applyBorder="1" applyAlignment="1">
      <alignment horizontal="right"/>
      <protection/>
    </xf>
    <xf numFmtId="166" fontId="2" fillId="0" borderId="2" xfId="20" applyNumberFormat="1" applyFont="1" applyBorder="1">
      <alignment/>
      <protection/>
    </xf>
    <xf numFmtId="167" fontId="6" fillId="0" borderId="2" xfId="20" applyNumberFormat="1" applyFont="1" applyBorder="1" applyAlignment="1">
      <alignment horizontal="right"/>
      <protection/>
    </xf>
    <xf numFmtId="164" fontId="10" fillId="2" borderId="2" xfId="20" applyFont="1" applyFill="1" applyBorder="1" applyAlignment="1">
      <alignment horizontal="left" vertical="center" wrapText="1"/>
      <protection/>
    </xf>
    <xf numFmtId="164" fontId="6" fillId="2" borderId="0" xfId="20" applyFont="1" applyFill="1" applyBorder="1" applyAlignment="1">
      <alignment horizontal="left" vertical="center" wrapText="1"/>
      <protection/>
    </xf>
    <xf numFmtId="164" fontId="6" fillId="2" borderId="2" xfId="20" applyFont="1" applyFill="1" applyBorder="1" applyAlignment="1">
      <alignment horizontal="left" vertical="center" wrapText="1"/>
      <protection/>
    </xf>
    <xf numFmtId="167" fontId="6" fillId="0" borderId="2" xfId="20" applyNumberFormat="1" applyFont="1" applyBorder="1" applyAlignment="1">
      <alignment/>
      <protection/>
    </xf>
    <xf numFmtId="166" fontId="6" fillId="0" borderId="2" xfId="20" applyNumberFormat="1" applyFont="1" applyBorder="1">
      <alignment/>
      <protection/>
    </xf>
    <xf numFmtId="167" fontId="2" fillId="3" borderId="2" xfId="20" applyNumberFormat="1" applyFont="1" applyFill="1" applyBorder="1" applyAlignment="1">
      <alignment/>
      <protection/>
    </xf>
    <xf numFmtId="167" fontId="2" fillId="3" borderId="2" xfId="20" applyNumberFormat="1" applyFont="1" applyFill="1" applyBorder="1" applyAlignment="1">
      <alignment horizontal="right"/>
      <protection/>
    </xf>
    <xf numFmtId="166" fontId="2" fillId="3" borderId="2" xfId="20" applyNumberFormat="1" applyFont="1" applyFill="1" applyBorder="1">
      <alignment/>
      <protection/>
    </xf>
    <xf numFmtId="164" fontId="2" fillId="2" borderId="2" xfId="20" applyFont="1" applyFill="1" applyBorder="1" applyAlignment="1">
      <alignment wrapText="1"/>
      <protection/>
    </xf>
    <xf numFmtId="167" fontId="2" fillId="2" borderId="2" xfId="20" applyNumberFormat="1" applyFont="1" applyFill="1" applyBorder="1" applyAlignment="1">
      <alignment/>
      <protection/>
    </xf>
    <xf numFmtId="167" fontId="2" fillId="2" borderId="2" xfId="20" applyNumberFormat="1" applyFont="1" applyFill="1" applyBorder="1" applyAlignment="1">
      <alignment horizontal="right"/>
      <protection/>
    </xf>
    <xf numFmtId="166" fontId="2" fillId="2" borderId="2" xfId="20" applyNumberFormat="1" applyFont="1" applyFill="1" applyBorder="1">
      <alignment/>
      <protection/>
    </xf>
    <xf numFmtId="170" fontId="6" fillId="0" borderId="3" xfId="20" applyNumberFormat="1" applyFont="1" applyFill="1" applyBorder="1" applyAlignment="1">
      <alignment vertical="top" wrapText="1"/>
      <protection/>
    </xf>
    <xf numFmtId="167" fontId="8" fillId="0" borderId="2" xfId="20" applyNumberFormat="1" applyFont="1" applyBorder="1" applyAlignment="1">
      <alignment/>
      <protection/>
    </xf>
    <xf numFmtId="167" fontId="8" fillId="0" borderId="2" xfId="20" applyNumberFormat="1" applyFont="1" applyBorder="1" applyAlignment="1">
      <alignment horizontal="right"/>
      <protection/>
    </xf>
    <xf numFmtId="166" fontId="8" fillId="0" borderId="2" xfId="20" applyNumberFormat="1" applyFont="1" applyBorder="1">
      <alignment/>
      <protection/>
    </xf>
    <xf numFmtId="164" fontId="11" fillId="2" borderId="2" xfId="20" applyNumberFormat="1" applyFont="1" applyFill="1" applyBorder="1" applyAlignment="1">
      <alignment horizontal="left" vertical="center" wrapText="1"/>
      <protection/>
    </xf>
    <xf numFmtId="166" fontId="12" fillId="0" borderId="2" xfId="20" applyNumberFormat="1" applyFont="1" applyBorder="1">
      <alignment/>
      <protection/>
    </xf>
    <xf numFmtId="164" fontId="8" fillId="0" borderId="2" xfId="20" applyFont="1" applyBorder="1" applyAlignment="1">
      <alignment wrapText="1"/>
      <protection/>
    </xf>
    <xf numFmtId="167" fontId="5" fillId="0" borderId="2" xfId="20" applyNumberFormat="1" applyFont="1" applyBorder="1" applyAlignment="1">
      <alignment/>
      <protection/>
    </xf>
    <xf numFmtId="167" fontId="5" fillId="0" borderId="2" xfId="20" applyNumberFormat="1" applyFont="1" applyBorder="1" applyAlignment="1">
      <alignment horizontal="right"/>
      <protection/>
    </xf>
    <xf numFmtId="166" fontId="13" fillId="0" borderId="2" xfId="20" applyNumberFormat="1" applyFont="1" applyBorder="1">
      <alignment/>
      <protection/>
    </xf>
    <xf numFmtId="166" fontId="10" fillId="0" borderId="2" xfId="20" applyNumberFormat="1" applyFont="1" applyBorder="1">
      <alignment/>
      <protection/>
    </xf>
    <xf numFmtId="164" fontId="2" fillId="0" borderId="2" xfId="20" applyFont="1" applyBorder="1">
      <alignment/>
      <protection/>
    </xf>
    <xf numFmtId="167" fontId="2" fillId="0" borderId="2" xfId="20" applyNumberFormat="1" applyFont="1" applyBorder="1">
      <alignment/>
      <protection/>
    </xf>
    <xf numFmtId="164" fontId="13" fillId="0" borderId="0" xfId="20" applyFont="1" applyBorder="1" applyAlignment="1">
      <alignment horizontal="center" wrapText="1"/>
      <protection/>
    </xf>
    <xf numFmtId="164" fontId="2" fillId="0" borderId="2" xfId="20" applyFont="1" applyBorder="1" applyAlignment="1">
      <alignment horizontal="center" vertical="top" wrapText="1"/>
      <protection/>
    </xf>
    <xf numFmtId="164" fontId="14" fillId="0" borderId="2" xfId="20" applyFont="1" applyBorder="1" applyAlignment="1">
      <alignment wrapText="1"/>
      <protection/>
    </xf>
    <xf numFmtId="164" fontId="1" fillId="0" borderId="0" xfId="20" applyBorder="1" applyAlignment="1">
      <alignment horizontal="center"/>
      <protection/>
    </xf>
    <xf numFmtId="164" fontId="15" fillId="0" borderId="2" xfId="20" applyFont="1" applyBorder="1" applyAlignment="1">
      <alignment vertical="top" wrapText="1"/>
      <protection/>
    </xf>
    <xf numFmtId="169" fontId="15" fillId="0" borderId="2" xfId="20" applyNumberFormat="1" applyFont="1" applyBorder="1" applyAlignment="1">
      <alignment vertical="top" wrapText="1"/>
      <protection/>
    </xf>
    <xf numFmtId="164" fontId="16" fillId="2" borderId="2" xfId="20" applyFont="1" applyFill="1" applyBorder="1" applyAlignment="1">
      <alignment horizontal="left" vertical="center" wrapText="1"/>
      <protection/>
    </xf>
    <xf numFmtId="167" fontId="17" fillId="0" borderId="2" xfId="20" applyNumberFormat="1" applyFont="1" applyBorder="1" applyAlignment="1">
      <alignment horizontal="right"/>
      <protection/>
    </xf>
    <xf numFmtId="167" fontId="17" fillId="0" borderId="2" xfId="20" applyNumberFormat="1" applyFont="1" applyBorder="1" applyAlignment="1">
      <alignment/>
      <protection/>
    </xf>
    <xf numFmtId="166" fontId="17" fillId="0" borderId="2" xfId="20" applyNumberFormat="1" applyFont="1" applyBorder="1">
      <alignment/>
      <protection/>
    </xf>
    <xf numFmtId="164" fontId="18" fillId="0" borderId="2" xfId="20" applyFont="1" applyBorder="1" applyAlignment="1">
      <alignment wrapText="1"/>
      <protection/>
    </xf>
    <xf numFmtId="167" fontId="18" fillId="0" borderId="2" xfId="20" applyNumberFormat="1" applyFont="1" applyBorder="1" applyAlignment="1">
      <alignment horizontal="right"/>
      <protection/>
    </xf>
    <xf numFmtId="167" fontId="18" fillId="0" borderId="2" xfId="20" applyNumberFormat="1" applyFont="1" applyBorder="1" applyAlignment="1">
      <alignment/>
      <protection/>
    </xf>
    <xf numFmtId="166" fontId="18" fillId="0" borderId="2" xfId="20" applyNumberFormat="1" applyFont="1" applyBorder="1">
      <alignment/>
      <protection/>
    </xf>
    <xf numFmtId="164" fontId="18" fillId="2" borderId="2" xfId="20" applyFont="1" applyFill="1" applyBorder="1" applyAlignment="1">
      <alignment horizontal="left" vertical="center" wrapText="1"/>
      <protection/>
    </xf>
    <xf numFmtId="167" fontId="16" fillId="0" borderId="2" xfId="20" applyNumberFormat="1" applyFont="1" applyBorder="1" applyAlignment="1">
      <alignment horizontal="right"/>
      <protection/>
    </xf>
    <xf numFmtId="167" fontId="16" fillId="0" borderId="2" xfId="20" applyNumberFormat="1" applyFont="1" applyBorder="1" applyAlignment="1">
      <alignment/>
      <protection/>
    </xf>
    <xf numFmtId="166" fontId="16" fillId="0" borderId="2" xfId="20" applyNumberFormat="1" applyFont="1" applyBorder="1">
      <alignment/>
      <protection/>
    </xf>
    <xf numFmtId="164" fontId="19" fillId="0" borderId="2" xfId="20" applyFont="1" applyBorder="1" applyAlignment="1">
      <alignment wrapText="1"/>
      <protection/>
    </xf>
    <xf numFmtId="167" fontId="19" fillId="0" borderId="2" xfId="20" applyNumberFormat="1" applyFont="1" applyBorder="1" applyAlignment="1">
      <alignment horizontal="right"/>
      <protection/>
    </xf>
    <xf numFmtId="167" fontId="19" fillId="0" borderId="2" xfId="20" applyNumberFormat="1" applyFont="1" applyBorder="1" applyAlignment="1">
      <alignment/>
      <protection/>
    </xf>
    <xf numFmtId="166" fontId="19" fillId="0" borderId="2" xfId="20" applyNumberFormat="1" applyFont="1" applyBorder="1">
      <alignment/>
      <protection/>
    </xf>
    <xf numFmtId="167" fontId="2" fillId="0" borderId="2" xfId="20" applyNumberFormat="1" applyFont="1" applyBorder="1" applyAlignment="1">
      <alignment horizontal="left"/>
      <protection/>
    </xf>
    <xf numFmtId="164" fontId="15" fillId="0" borderId="2" xfId="20" applyFont="1" applyBorder="1" applyAlignment="1">
      <alignment wrapText="1"/>
      <protection/>
    </xf>
    <xf numFmtId="167" fontId="15" fillId="0" borderId="2" xfId="20" applyNumberFormat="1" applyFont="1" applyBorder="1" applyAlignment="1">
      <alignment horizontal="right"/>
      <protection/>
    </xf>
    <xf numFmtId="167" fontId="15" fillId="0" borderId="2" xfId="20" applyNumberFormat="1" applyFont="1" applyBorder="1" applyAlignment="1">
      <alignment/>
      <protection/>
    </xf>
    <xf numFmtId="166" fontId="15" fillId="0" borderId="2" xfId="20" applyNumberFormat="1" applyFont="1" applyBorder="1">
      <alignment/>
      <protection/>
    </xf>
    <xf numFmtId="167" fontId="20" fillId="0" borderId="2" xfId="20" applyNumberFormat="1" applyFont="1" applyBorder="1" applyAlignment="1">
      <alignment horizontal="right"/>
      <protection/>
    </xf>
    <xf numFmtId="167" fontId="20" fillId="0" borderId="2" xfId="20" applyNumberFormat="1" applyFont="1" applyBorder="1" applyAlignment="1">
      <alignment/>
      <protection/>
    </xf>
    <xf numFmtId="166" fontId="20" fillId="0" borderId="2" xfId="20" applyNumberFormat="1" applyFont="1" applyBorder="1">
      <alignment/>
      <protection/>
    </xf>
    <xf numFmtId="170" fontId="21" fillId="2" borderId="2" xfId="20" applyNumberFormat="1" applyFont="1" applyFill="1" applyBorder="1" applyAlignment="1">
      <alignment vertical="top" wrapText="1"/>
      <protection/>
    </xf>
    <xf numFmtId="164" fontId="22" fillId="2" borderId="2" xfId="20" applyFont="1" applyFill="1" applyBorder="1" applyAlignment="1">
      <alignment horizontal="left" vertical="center" wrapText="1"/>
      <protection/>
    </xf>
    <xf numFmtId="167" fontId="23" fillId="0" borderId="2" xfId="20" applyNumberFormat="1" applyFont="1" applyBorder="1" applyAlignment="1">
      <alignment horizontal="right"/>
      <protection/>
    </xf>
    <xf numFmtId="167" fontId="23" fillId="0" borderId="2" xfId="20" applyNumberFormat="1" applyFont="1" applyBorder="1" applyAlignment="1">
      <alignment/>
      <protection/>
    </xf>
    <xf numFmtId="166" fontId="23" fillId="0" borderId="2" xfId="20" applyNumberFormat="1" applyFont="1" applyBorder="1">
      <alignment/>
      <protection/>
    </xf>
    <xf numFmtId="164" fontId="23" fillId="0" borderId="2" xfId="20" applyFont="1" applyBorder="1" applyAlignment="1">
      <alignment wrapText="1"/>
      <protection/>
    </xf>
    <xf numFmtId="170" fontId="23" fillId="2" borderId="2" xfId="20" applyNumberFormat="1" applyFont="1" applyFill="1" applyBorder="1" applyAlignment="1">
      <alignment vertical="top" wrapText="1"/>
      <protection/>
    </xf>
    <xf numFmtId="164" fontId="24" fillId="0" borderId="2" xfId="20" applyFont="1" applyBorder="1" applyAlignment="1">
      <alignment wrapText="1"/>
      <protection/>
    </xf>
    <xf numFmtId="170" fontId="16" fillId="2" borderId="2" xfId="20" applyNumberFormat="1" applyFont="1" applyFill="1" applyBorder="1" applyAlignment="1">
      <alignment vertical="top" wrapText="1"/>
      <protection/>
    </xf>
    <xf numFmtId="167" fontId="25" fillId="0" borderId="2" xfId="20" applyNumberFormat="1" applyFont="1" applyBorder="1" applyAlignment="1">
      <alignment horizontal="right"/>
      <protection/>
    </xf>
    <xf numFmtId="167" fontId="25" fillId="0" borderId="2" xfId="20" applyNumberFormat="1" applyFont="1" applyBorder="1" applyAlignment="1">
      <alignment/>
      <protection/>
    </xf>
    <xf numFmtId="166" fontId="25" fillId="0" borderId="2" xfId="20" applyNumberFormat="1" applyFont="1" applyBorder="1">
      <alignment/>
      <protection/>
    </xf>
    <xf numFmtId="164" fontId="5" fillId="0" borderId="2" xfId="20" applyFont="1" applyBorder="1">
      <alignment/>
      <protection/>
    </xf>
    <xf numFmtId="167" fontId="5" fillId="0" borderId="2" xfId="20" applyNumberFormat="1" applyFont="1" applyBorder="1">
      <alignment/>
      <protection/>
    </xf>
    <xf numFmtId="166" fontId="5" fillId="0" borderId="2" xfId="20" applyNumberFormat="1" applyFont="1" applyBorder="1">
      <alignment/>
      <protection/>
    </xf>
    <xf numFmtId="164" fontId="5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workbookViewId="0" topLeftCell="B1">
      <selection activeCell="E3" sqref="E3"/>
    </sheetView>
  </sheetViews>
  <sheetFormatPr defaultColWidth="9.140625" defaultRowHeight="12.75"/>
  <cols>
    <col min="1" max="1" width="9.421875" style="1" customWidth="1"/>
    <col min="2" max="2" width="30.28125" style="1" customWidth="1"/>
    <col min="3" max="3" width="53.57421875" style="1" customWidth="1"/>
    <col min="4" max="4" width="15.28125" style="1" customWidth="1"/>
    <col min="5" max="5" width="16.00390625" style="1" customWidth="1"/>
    <col min="6" max="6" width="17.7109375" style="1" customWidth="1"/>
    <col min="7" max="16384" width="9.421875" style="1" customWidth="1"/>
  </cols>
  <sheetData>
    <row r="1" spans="5:6" ht="12.75" customHeight="1">
      <c r="E1" s="2" t="s">
        <v>0</v>
      </c>
      <c r="F1" s="2"/>
    </row>
    <row r="2" spans="5:6" ht="46.5" customHeight="1">
      <c r="E2" s="2" t="s">
        <v>1</v>
      </c>
      <c r="F2" s="2"/>
    </row>
    <row r="3" spans="5:6" ht="15" customHeight="1">
      <c r="E3" s="2"/>
      <c r="F3" s="2"/>
    </row>
    <row r="4" spans="5:6" ht="12.75">
      <c r="E4" s="3"/>
      <c r="F4" s="3"/>
    </row>
    <row r="5" spans="2:6" ht="12.75" customHeight="1">
      <c r="B5" s="4" t="s">
        <v>2</v>
      </c>
      <c r="C5" s="4"/>
      <c r="D5" s="4"/>
      <c r="E5" s="4"/>
      <c r="F5" s="4"/>
    </row>
    <row r="6" spans="2:6" ht="3" customHeight="1" hidden="1">
      <c r="B6" s="4"/>
      <c r="C6" s="4"/>
      <c r="D6" s="4"/>
      <c r="E6" s="4"/>
      <c r="F6" s="4"/>
    </row>
    <row r="7" spans="2:6" ht="24" customHeight="1">
      <c r="B7" s="5" t="s">
        <v>3</v>
      </c>
      <c r="C7" s="5"/>
      <c r="D7" s="5"/>
      <c r="E7" s="5"/>
      <c r="F7" s="5"/>
    </row>
    <row r="8" spans="2:6" ht="18" customHeight="1">
      <c r="B8" s="6"/>
      <c r="C8" s="6"/>
      <c r="D8" s="7" t="s">
        <v>4</v>
      </c>
      <c r="E8" s="7"/>
      <c r="F8" s="6"/>
    </row>
    <row r="9" spans="2:6" ht="12.75"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</row>
    <row r="10" spans="2:6" ht="33" customHeight="1">
      <c r="B10" s="8" t="s">
        <v>10</v>
      </c>
      <c r="C10" s="9" t="s">
        <v>11</v>
      </c>
      <c r="D10" s="10" t="e">
        <f>D12+D11</f>
        <v>#NAME?</v>
      </c>
      <c r="E10" s="10">
        <f aca="true" t="shared" si="0" ref="E10:F10">E12+E11</f>
        <v>312470.86000000127</v>
      </c>
      <c r="F10" s="10">
        <f t="shared" si="0"/>
        <v>195411.50999999978</v>
      </c>
    </row>
    <row r="11" spans="2:6" ht="12.75">
      <c r="B11" s="8" t="s">
        <v>12</v>
      </c>
      <c r="C11" s="9" t="s">
        <v>13</v>
      </c>
      <c r="D11" s="10" t="e">
        <f>D16+D15</f>
        <v>#NAME?</v>
      </c>
      <c r="E11" s="10">
        <f>E15+E16</f>
        <v>312470.86000000127</v>
      </c>
      <c r="F11" s="10">
        <f>F15+F16</f>
        <v>195411.50999999978</v>
      </c>
    </row>
    <row r="12" spans="2:6" ht="50.25" customHeight="1">
      <c r="B12" s="8"/>
      <c r="C12" s="9" t="s">
        <v>14</v>
      </c>
      <c r="D12" s="10"/>
      <c r="E12" s="11"/>
      <c r="F12" s="10"/>
    </row>
    <row r="13" spans="2:6" ht="64.5" customHeight="1">
      <c r="B13" s="8" t="s">
        <v>15</v>
      </c>
      <c r="C13" s="9" t="s">
        <v>16</v>
      </c>
      <c r="D13" s="10">
        <v>0</v>
      </c>
      <c r="E13" s="10">
        <v>0</v>
      </c>
      <c r="F13" s="10">
        <v>0</v>
      </c>
    </row>
    <row r="14" spans="2:6" ht="74.25" customHeight="1">
      <c r="B14" s="8" t="s">
        <v>17</v>
      </c>
      <c r="C14" s="9" t="s">
        <v>18</v>
      </c>
      <c r="D14" s="10"/>
      <c r="E14" s="10">
        <v>0</v>
      </c>
      <c r="F14" s="10">
        <v>0</v>
      </c>
    </row>
    <row r="15" spans="2:6" s="12" customFormat="1" ht="12.75">
      <c r="B15" s="9" t="s">
        <v>19</v>
      </c>
      <c r="C15" s="9" t="s">
        <v>20</v>
      </c>
      <c r="D15" s="10">
        <v>-46961113.84</v>
      </c>
      <c r="E15" s="10">
        <v>-11611928.77</v>
      </c>
      <c r="F15" s="10">
        <v>-11797290.9</v>
      </c>
    </row>
    <row r="16" spans="2:6" ht="34.5" customHeight="1">
      <c r="B16" s="8" t="s">
        <v>21</v>
      </c>
      <c r="C16" s="9" t="s">
        <v>22</v>
      </c>
      <c r="D16" s="10" t="e">
        <f>"прил.3!h132"</f>
        <v>#NAME?</v>
      </c>
      <c r="E16" s="10">
        <v>11924399.63</v>
      </c>
      <c r="F16" s="10">
        <v>11992702.41</v>
      </c>
    </row>
  </sheetData>
  <sheetProtection selectLockedCells="1" selectUnlockedCells="1"/>
  <mergeCells count="6">
    <mergeCell ref="E1:F1"/>
    <mergeCell ref="E2:F2"/>
    <mergeCell ref="E3:F3"/>
    <mergeCell ref="B5:F6"/>
    <mergeCell ref="B7:F7"/>
    <mergeCell ref="D8:E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4"/>
  <sheetViews>
    <sheetView workbookViewId="0" topLeftCell="A1">
      <selection activeCell="E5" sqref="E5"/>
    </sheetView>
  </sheetViews>
  <sheetFormatPr defaultColWidth="9.140625" defaultRowHeight="12.75"/>
  <cols>
    <col min="1" max="1" width="2.57421875" style="1" customWidth="1"/>
    <col min="2" max="2" width="9.421875" style="1" customWidth="1"/>
    <col min="3" max="3" width="25.00390625" style="1" customWidth="1"/>
    <col min="4" max="4" width="62.421875" style="1" customWidth="1"/>
    <col min="5" max="6" width="17.421875" style="1" customWidth="1"/>
    <col min="7" max="7" width="18.57421875" style="1" customWidth="1"/>
    <col min="8" max="16384" width="9.421875" style="1" customWidth="1"/>
  </cols>
  <sheetData>
    <row r="1" spans="2:7" ht="12.75">
      <c r="B1" s="13"/>
      <c r="C1" s="13"/>
      <c r="D1" s="13"/>
      <c r="E1" s="14" t="s">
        <v>23</v>
      </c>
      <c r="F1" s="14"/>
      <c r="G1" s="14"/>
    </row>
    <row r="2" spans="2:7" ht="12.75">
      <c r="B2" s="13"/>
      <c r="C2" s="13"/>
      <c r="D2" s="13"/>
      <c r="E2" s="14" t="s">
        <v>24</v>
      </c>
      <c r="F2" s="14"/>
      <c r="G2" s="14"/>
    </row>
    <row r="3" spans="2:7" ht="12.75">
      <c r="B3" s="13"/>
      <c r="C3" s="13"/>
      <c r="D3" s="13"/>
      <c r="E3" s="14" t="s">
        <v>25</v>
      </c>
      <c r="F3" s="14"/>
      <c r="G3" s="14"/>
    </row>
    <row r="4" spans="2:7" ht="12.75">
      <c r="B4" s="13"/>
      <c r="C4" s="13"/>
      <c r="D4" s="13"/>
      <c r="E4" s="15" t="s">
        <v>26</v>
      </c>
      <c r="F4" s="15"/>
      <c r="G4" s="15"/>
    </row>
    <row r="5" spans="2:7" ht="12.75">
      <c r="B5" s="13"/>
      <c r="C5" s="13"/>
      <c r="D5" s="13"/>
      <c r="E5" s="13"/>
      <c r="F5" s="13"/>
      <c r="G5" s="13"/>
    </row>
    <row r="6" spans="2:7" ht="12.75">
      <c r="B6" s="16" t="s">
        <v>27</v>
      </c>
      <c r="C6" s="16"/>
      <c r="D6" s="16"/>
      <c r="E6" s="16"/>
      <c r="F6" s="16"/>
      <c r="G6" s="16"/>
    </row>
    <row r="7" spans="2:7" ht="12.75">
      <c r="B7" s="13"/>
      <c r="C7" s="13"/>
      <c r="D7" s="13"/>
      <c r="E7" s="7" t="s">
        <v>4</v>
      </c>
      <c r="F7" s="7"/>
      <c r="G7" s="13"/>
    </row>
    <row r="8" spans="2:7" ht="12.75">
      <c r="B8" s="17" t="s">
        <v>28</v>
      </c>
      <c r="C8" s="17" t="s">
        <v>5</v>
      </c>
      <c r="D8" s="17" t="s">
        <v>29</v>
      </c>
      <c r="E8" s="17" t="s">
        <v>7</v>
      </c>
      <c r="F8" s="17" t="s">
        <v>8</v>
      </c>
      <c r="G8" s="17" t="s">
        <v>9</v>
      </c>
    </row>
    <row r="9" spans="2:7" ht="12.75">
      <c r="B9" s="17"/>
      <c r="C9" s="17"/>
      <c r="D9" s="17" t="s">
        <v>30</v>
      </c>
      <c r="E9" s="18">
        <f>E10+E23</f>
        <v>7188070.61</v>
      </c>
      <c r="F9" s="18">
        <f aca="true" t="shared" si="0" ref="F9:G9">F10+F23</f>
        <v>6928849</v>
      </c>
      <c r="G9" s="18">
        <f t="shared" si="0"/>
        <v>7338921</v>
      </c>
    </row>
    <row r="10" spans="2:7" ht="12.75">
      <c r="B10" s="19"/>
      <c r="C10" s="19"/>
      <c r="D10" s="17" t="s">
        <v>31</v>
      </c>
      <c r="E10" s="18">
        <f>E11+E12+E13+E14+E15+E16+E17+E18+E20+E21+E22+E19</f>
        <v>6171158</v>
      </c>
      <c r="F10" s="18">
        <f aca="true" t="shared" si="1" ref="F10:G10">F11+F12+F13+F14+F15+F16+F17+F18+F20+F21+F22+F19</f>
        <v>5903849</v>
      </c>
      <c r="G10" s="18">
        <f t="shared" si="1"/>
        <v>6288921</v>
      </c>
    </row>
    <row r="11" spans="2:7" ht="12.75">
      <c r="B11" s="19">
        <v>1</v>
      </c>
      <c r="C11" s="20" t="s">
        <v>32</v>
      </c>
      <c r="D11" s="19" t="s">
        <v>33</v>
      </c>
      <c r="E11" s="21">
        <v>3370347</v>
      </c>
      <c r="F11" s="21">
        <v>2922892</v>
      </c>
      <c r="G11" s="21">
        <v>3109957</v>
      </c>
    </row>
    <row r="12" spans="2:7" ht="12.75">
      <c r="B12" s="19">
        <v>2</v>
      </c>
      <c r="C12" s="20" t="s">
        <v>34</v>
      </c>
      <c r="D12" s="19" t="s">
        <v>35</v>
      </c>
      <c r="E12" s="21">
        <v>1000</v>
      </c>
      <c r="F12" s="21">
        <v>1051</v>
      </c>
      <c r="G12" s="21">
        <v>1119</v>
      </c>
    </row>
    <row r="13" spans="2:7" ht="12.75">
      <c r="B13" s="19">
        <v>3</v>
      </c>
      <c r="C13" s="20" t="s">
        <v>36</v>
      </c>
      <c r="D13" s="19" t="s">
        <v>37</v>
      </c>
      <c r="E13" s="21">
        <v>12100</v>
      </c>
      <c r="F13" s="21">
        <v>12722</v>
      </c>
      <c r="G13" s="21">
        <v>13536</v>
      </c>
    </row>
    <row r="14" spans="2:7" ht="55.5" customHeight="1">
      <c r="B14" s="19">
        <v>4</v>
      </c>
      <c r="C14" s="20" t="s">
        <v>38</v>
      </c>
      <c r="D14" s="22" t="s">
        <v>39</v>
      </c>
      <c r="E14" s="23">
        <v>92600</v>
      </c>
      <c r="F14" s="23">
        <v>84700</v>
      </c>
      <c r="G14" s="23">
        <v>88900</v>
      </c>
    </row>
    <row r="15" spans="2:7" ht="12.75">
      <c r="B15" s="19">
        <v>5</v>
      </c>
      <c r="C15" s="20" t="s">
        <v>40</v>
      </c>
      <c r="D15" s="19" t="s">
        <v>41</v>
      </c>
      <c r="E15" s="23">
        <v>1900</v>
      </c>
      <c r="F15" s="23">
        <v>1700</v>
      </c>
      <c r="G15" s="23">
        <v>1800</v>
      </c>
    </row>
    <row r="16" spans="2:7" ht="12.75">
      <c r="B16" s="19">
        <v>6</v>
      </c>
      <c r="C16" s="20" t="s">
        <v>42</v>
      </c>
      <c r="D16" s="19" t="s">
        <v>43</v>
      </c>
      <c r="E16" s="23">
        <v>214300</v>
      </c>
      <c r="F16" s="23">
        <v>162900</v>
      </c>
      <c r="G16" s="23">
        <v>166100</v>
      </c>
    </row>
    <row r="17" spans="2:7" ht="12.75">
      <c r="B17" s="19">
        <v>7</v>
      </c>
      <c r="C17" s="20" t="s">
        <v>44</v>
      </c>
      <c r="D17" s="19" t="s">
        <v>45</v>
      </c>
      <c r="E17" s="23">
        <v>-18800</v>
      </c>
      <c r="F17" s="23">
        <v>-16700</v>
      </c>
      <c r="G17" s="23">
        <v>-16700</v>
      </c>
    </row>
    <row r="18" spans="2:7" ht="12.75">
      <c r="B18" s="19">
        <v>8</v>
      </c>
      <c r="C18" s="20" t="s">
        <v>46</v>
      </c>
      <c r="D18" s="19" t="s">
        <v>47</v>
      </c>
      <c r="E18" s="21">
        <v>346061</v>
      </c>
      <c r="F18" s="21">
        <v>460949</v>
      </c>
      <c r="G18" s="21">
        <v>492099</v>
      </c>
    </row>
    <row r="19" spans="2:7" ht="12.75">
      <c r="B19" s="19">
        <v>9</v>
      </c>
      <c r="C19" s="20" t="s">
        <v>48</v>
      </c>
      <c r="D19" s="19" t="s">
        <v>49</v>
      </c>
      <c r="E19" s="21">
        <v>395850</v>
      </c>
      <c r="F19" s="21">
        <v>418483</v>
      </c>
      <c r="G19" s="21">
        <v>447670</v>
      </c>
    </row>
    <row r="20" spans="2:7" ht="12.75">
      <c r="B20" s="19">
        <v>10</v>
      </c>
      <c r="C20" s="20" t="s">
        <v>50</v>
      </c>
      <c r="D20" s="19" t="s">
        <v>51</v>
      </c>
      <c r="E20" s="21">
        <v>1710800</v>
      </c>
      <c r="F20" s="21">
        <v>1808618</v>
      </c>
      <c r="G20" s="21">
        <v>1934886</v>
      </c>
    </row>
    <row r="21" spans="2:7" ht="12.75">
      <c r="B21" s="19">
        <v>11</v>
      </c>
      <c r="C21" s="20" t="s">
        <v>52</v>
      </c>
      <c r="D21" s="19" t="s">
        <v>53</v>
      </c>
      <c r="E21" s="21">
        <v>37000</v>
      </c>
      <c r="F21" s="21">
        <v>38123</v>
      </c>
      <c r="G21" s="21">
        <v>40605</v>
      </c>
    </row>
    <row r="22" spans="2:7" ht="12.75">
      <c r="B22" s="19">
        <v>12</v>
      </c>
      <c r="C22" s="20" t="s">
        <v>54</v>
      </c>
      <c r="D22" s="19" t="s">
        <v>55</v>
      </c>
      <c r="E22" s="21">
        <v>8000</v>
      </c>
      <c r="F22" s="21">
        <v>8411</v>
      </c>
      <c r="G22" s="21">
        <v>8949</v>
      </c>
    </row>
    <row r="23" spans="2:7" ht="12.75">
      <c r="B23" s="19"/>
      <c r="C23" s="20"/>
      <c r="D23" s="17" t="s">
        <v>56</v>
      </c>
      <c r="E23" s="18">
        <f>E24+E25+E26+E27</f>
        <v>1016912.61</v>
      </c>
      <c r="F23" s="18">
        <f aca="true" t="shared" si="2" ref="F23:G23">F24</f>
        <v>1025000</v>
      </c>
      <c r="G23" s="18">
        <f t="shared" si="2"/>
        <v>1050000</v>
      </c>
    </row>
    <row r="24" spans="2:7" ht="12.75">
      <c r="B24" s="19">
        <v>13</v>
      </c>
      <c r="C24" s="20" t="s">
        <v>57</v>
      </c>
      <c r="D24" s="19" t="s">
        <v>58</v>
      </c>
      <c r="E24" s="21">
        <v>1000000</v>
      </c>
      <c r="F24" s="21">
        <v>1025000</v>
      </c>
      <c r="G24" s="21">
        <v>1050000</v>
      </c>
    </row>
    <row r="25" spans="2:7" ht="48.75" customHeight="1">
      <c r="B25" s="19">
        <v>14</v>
      </c>
      <c r="C25" s="20" t="s">
        <v>59</v>
      </c>
      <c r="D25" s="19" t="s">
        <v>60</v>
      </c>
      <c r="E25" s="21">
        <v>3975.73</v>
      </c>
      <c r="F25" s="21"/>
      <c r="G25" s="21"/>
    </row>
    <row r="26" spans="2:7" ht="12.75">
      <c r="B26" s="19">
        <v>15</v>
      </c>
      <c r="C26" s="20" t="s">
        <v>61</v>
      </c>
      <c r="D26" s="19" t="s">
        <v>62</v>
      </c>
      <c r="E26" s="21">
        <v>2000</v>
      </c>
      <c r="F26" s="21"/>
      <c r="G26" s="21"/>
    </row>
    <row r="27" spans="2:7" ht="12.75">
      <c r="B27" s="19">
        <v>16</v>
      </c>
      <c r="C27" s="20" t="s">
        <v>63</v>
      </c>
      <c r="D27" s="19" t="s">
        <v>64</v>
      </c>
      <c r="E27" s="21">
        <v>10936.88</v>
      </c>
      <c r="F27" s="21"/>
      <c r="G27" s="21"/>
    </row>
    <row r="28" spans="2:7" ht="12.75">
      <c r="B28" s="19"/>
      <c r="C28" s="20"/>
      <c r="D28" s="17" t="s">
        <v>65</v>
      </c>
      <c r="E28" s="18">
        <f>E29+E33+E34+E35+E36+E41+E42+E37+E38+E32+E39+E40</f>
        <v>39773043.230000004</v>
      </c>
      <c r="F28" s="18">
        <f aca="true" t="shared" si="3" ref="F28:G28">F29+F33+F34+F35+F36+F41+F42+F37+F38</f>
        <v>4683079.7700000005</v>
      </c>
      <c r="G28" s="18">
        <f t="shared" si="3"/>
        <v>4458369.9</v>
      </c>
    </row>
    <row r="29" spans="2:7" ht="12.75">
      <c r="B29" s="19">
        <v>17</v>
      </c>
      <c r="C29" s="20" t="s">
        <v>66</v>
      </c>
      <c r="D29" s="19" t="s">
        <v>67</v>
      </c>
      <c r="E29" s="21">
        <f>E30+E31</f>
        <v>4530215</v>
      </c>
      <c r="F29" s="21">
        <f aca="true" t="shared" si="4" ref="F29:G29">F30+F31</f>
        <v>4449324</v>
      </c>
      <c r="G29" s="21">
        <f t="shared" si="4"/>
        <v>4449324</v>
      </c>
    </row>
    <row r="30" spans="2:7" ht="12.75">
      <c r="B30" s="24"/>
      <c r="C30" s="20"/>
      <c r="D30" s="19" t="s">
        <v>68</v>
      </c>
      <c r="E30" s="21">
        <v>404465</v>
      </c>
      <c r="F30" s="21">
        <v>323574</v>
      </c>
      <c r="G30" s="21">
        <v>323574</v>
      </c>
    </row>
    <row r="31" spans="2:7" ht="12.75">
      <c r="B31" s="24"/>
      <c r="C31" s="20"/>
      <c r="D31" s="19" t="s">
        <v>69</v>
      </c>
      <c r="E31" s="21">
        <v>4125750</v>
      </c>
      <c r="F31" s="21">
        <v>4125750</v>
      </c>
      <c r="G31" s="21">
        <v>4125750</v>
      </c>
    </row>
    <row r="32" spans="2:7" ht="12.75">
      <c r="B32" s="19">
        <v>18</v>
      </c>
      <c r="C32" s="20" t="s">
        <v>70</v>
      </c>
      <c r="D32" s="19" t="s">
        <v>71</v>
      </c>
      <c r="E32" s="21">
        <v>313000</v>
      </c>
      <c r="F32" s="21"/>
      <c r="G32" s="21"/>
    </row>
    <row r="33" spans="2:7" ht="12.75">
      <c r="B33" s="19">
        <v>19</v>
      </c>
      <c r="C33" s="20" t="s">
        <v>72</v>
      </c>
      <c r="D33" s="19" t="s">
        <v>73</v>
      </c>
      <c r="E33" s="23">
        <v>236185.53</v>
      </c>
      <c r="F33" s="23">
        <v>224709.87</v>
      </c>
      <c r="G33" s="23">
        <v>0</v>
      </c>
    </row>
    <row r="34" spans="2:7" ht="12.75">
      <c r="B34" s="19">
        <v>20</v>
      </c>
      <c r="C34" s="20" t="s">
        <v>74</v>
      </c>
      <c r="D34" s="19" t="s">
        <v>75</v>
      </c>
      <c r="E34" s="23">
        <v>9045.9</v>
      </c>
      <c r="F34" s="23">
        <v>9045.9</v>
      </c>
      <c r="G34" s="23">
        <v>9045.9</v>
      </c>
    </row>
    <row r="35" spans="2:7" ht="12.75">
      <c r="B35" s="19">
        <v>21</v>
      </c>
      <c r="C35" s="20" t="s">
        <v>76</v>
      </c>
      <c r="D35" s="19" t="s">
        <v>77</v>
      </c>
      <c r="E35" s="23">
        <v>1308200</v>
      </c>
      <c r="F35" s="23"/>
      <c r="G35" s="23"/>
    </row>
    <row r="36" spans="2:7" ht="12.75">
      <c r="B36" s="19">
        <v>22</v>
      </c>
      <c r="C36" s="20" t="s">
        <v>76</v>
      </c>
      <c r="D36" s="19" t="s">
        <v>78</v>
      </c>
      <c r="E36" s="23">
        <v>1895000</v>
      </c>
      <c r="F36" s="23"/>
      <c r="G36" s="23"/>
    </row>
    <row r="37" spans="2:7" ht="12.75">
      <c r="B37" s="19">
        <v>23</v>
      </c>
      <c r="C37" s="20" t="s">
        <v>76</v>
      </c>
      <c r="D37" s="19" t="s">
        <v>79</v>
      </c>
      <c r="E37" s="23">
        <v>65237</v>
      </c>
      <c r="F37" s="23"/>
      <c r="G37" s="23"/>
    </row>
    <row r="38" spans="2:7" ht="12.75">
      <c r="B38" s="19">
        <v>24</v>
      </c>
      <c r="C38" s="20" t="s">
        <v>76</v>
      </c>
      <c r="D38" s="19" t="s">
        <v>80</v>
      </c>
      <c r="E38" s="23">
        <v>31339200</v>
      </c>
      <c r="F38" s="23"/>
      <c r="G38" s="23"/>
    </row>
    <row r="39" spans="2:7" ht="12.75">
      <c r="B39" s="19">
        <v>25</v>
      </c>
      <c r="C39" s="20" t="s">
        <v>76</v>
      </c>
      <c r="D39" s="19" t="s">
        <v>81</v>
      </c>
      <c r="E39" s="23">
        <v>72160.11</v>
      </c>
      <c r="F39" s="23"/>
      <c r="G39" s="23"/>
    </row>
    <row r="40" spans="2:7" ht="12.75">
      <c r="B40" s="19">
        <v>26</v>
      </c>
      <c r="C40" s="20" t="s">
        <v>76</v>
      </c>
      <c r="D40" s="19" t="s">
        <v>82</v>
      </c>
      <c r="E40" s="23">
        <v>9905</v>
      </c>
      <c r="F40" s="23"/>
      <c r="G40" s="23"/>
    </row>
    <row r="41" spans="2:7" ht="12.75">
      <c r="B41" s="19">
        <v>27</v>
      </c>
      <c r="C41" s="20" t="s">
        <v>83</v>
      </c>
      <c r="D41" s="19" t="s">
        <v>84</v>
      </c>
      <c r="E41" s="23">
        <v>1000</v>
      </c>
      <c r="F41" s="23"/>
      <c r="G41" s="23"/>
    </row>
    <row r="42" spans="2:7" ht="12.75">
      <c r="B42" s="19">
        <v>28</v>
      </c>
      <c r="C42" s="20" t="s">
        <v>85</v>
      </c>
      <c r="D42" s="19" t="s">
        <v>86</v>
      </c>
      <c r="E42" s="23">
        <v>-6105.31</v>
      </c>
      <c r="F42" s="23"/>
      <c r="G42" s="23"/>
    </row>
    <row r="43" spans="2:7" ht="12.75">
      <c r="B43" s="19"/>
      <c r="C43" s="20"/>
      <c r="D43" s="19"/>
      <c r="E43" s="23"/>
      <c r="F43" s="23"/>
      <c r="G43" s="23"/>
    </row>
    <row r="44" spans="2:7" ht="12.75">
      <c r="B44" s="19"/>
      <c r="C44" s="19"/>
      <c r="D44" s="17" t="s">
        <v>87</v>
      </c>
      <c r="E44" s="18">
        <f>E28+E9</f>
        <v>46961113.84</v>
      </c>
      <c r="F44" s="18">
        <f aca="true" t="shared" si="5" ref="F44:G44">F28+F9</f>
        <v>11611928.77</v>
      </c>
      <c r="G44" s="18">
        <f t="shared" si="5"/>
        <v>11797290.9</v>
      </c>
    </row>
  </sheetData>
  <sheetProtection selectLockedCells="1" selectUnlockedCells="1"/>
  <mergeCells count="6">
    <mergeCell ref="E1:G1"/>
    <mergeCell ref="E2:G2"/>
    <mergeCell ref="E3:G3"/>
    <mergeCell ref="E4:G4"/>
    <mergeCell ref="B6:G6"/>
    <mergeCell ref="E7:F7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2"/>
  <sheetViews>
    <sheetView workbookViewId="0" topLeftCell="A1">
      <selection activeCell="F5" sqref="F5"/>
    </sheetView>
  </sheetViews>
  <sheetFormatPr defaultColWidth="9.140625" defaultRowHeight="12.75"/>
  <cols>
    <col min="1" max="1" width="9.421875" style="1" customWidth="1"/>
    <col min="2" max="2" width="7.140625" style="13" customWidth="1"/>
    <col min="3" max="3" width="65.140625" style="13" customWidth="1"/>
    <col min="4" max="4" width="11.7109375" style="13" customWidth="1"/>
    <col min="5" max="5" width="11.140625" style="13" customWidth="1"/>
    <col min="6" max="6" width="12.28125" style="13" customWidth="1"/>
    <col min="7" max="7" width="9.00390625" style="13" customWidth="1"/>
    <col min="8" max="8" width="18.00390625" style="13" customWidth="1"/>
    <col min="9" max="16384" width="9.421875" style="1" customWidth="1"/>
  </cols>
  <sheetData>
    <row r="1" spans="6:8" ht="12.75">
      <c r="F1" s="14" t="s">
        <v>88</v>
      </c>
      <c r="G1" s="14"/>
      <c r="H1" s="14"/>
    </row>
    <row r="2" spans="6:8" ht="12.75">
      <c r="F2" s="14" t="s">
        <v>24</v>
      </c>
      <c r="G2" s="14"/>
      <c r="H2" s="14"/>
    </row>
    <row r="3" spans="6:8" ht="12.75">
      <c r="F3" s="14" t="s">
        <v>25</v>
      </c>
      <c r="G3" s="14"/>
      <c r="H3" s="14"/>
    </row>
    <row r="4" spans="6:8" ht="12.75">
      <c r="F4" s="15" t="s">
        <v>89</v>
      </c>
      <c r="G4" s="15"/>
      <c r="H4" s="15"/>
    </row>
    <row r="6" spans="2:8" ht="12.75">
      <c r="B6" s="16" t="s">
        <v>90</v>
      </c>
      <c r="C6" s="16"/>
      <c r="D6" s="16"/>
      <c r="E6" s="16"/>
      <c r="F6" s="16"/>
      <c r="G6" s="16"/>
      <c r="H6" s="16"/>
    </row>
    <row r="7" spans="6:8" ht="27.75" customHeight="1">
      <c r="F7" s="7" t="s">
        <v>4</v>
      </c>
      <c r="G7" s="7"/>
      <c r="H7" s="25"/>
    </row>
    <row r="8" spans="2:8" ht="12.75">
      <c r="B8" s="22" t="s">
        <v>28</v>
      </c>
      <c r="C8" s="22" t="s">
        <v>91</v>
      </c>
      <c r="D8" s="22" t="s">
        <v>92</v>
      </c>
      <c r="E8" s="22" t="s">
        <v>93</v>
      </c>
      <c r="F8" s="22" t="s">
        <v>94</v>
      </c>
      <c r="G8" s="22" t="s">
        <v>95</v>
      </c>
      <c r="H8" s="22" t="s">
        <v>7</v>
      </c>
    </row>
    <row r="9" spans="2:8" ht="12.75">
      <c r="B9" s="22"/>
      <c r="C9" s="26" t="s">
        <v>96</v>
      </c>
      <c r="D9" s="27" t="s">
        <v>97</v>
      </c>
      <c r="E9" s="22"/>
      <c r="F9" s="22"/>
      <c r="G9" s="22"/>
      <c r="H9" s="22"/>
    </row>
    <row r="10" spans="2:8" ht="12.75">
      <c r="B10" s="22"/>
      <c r="C10" s="28" t="s">
        <v>98</v>
      </c>
      <c r="D10" s="29" t="s">
        <v>97</v>
      </c>
      <c r="E10" s="29" t="s">
        <v>99</v>
      </c>
      <c r="F10" s="28"/>
      <c r="G10" s="28"/>
      <c r="H10" s="30">
        <f>H12+H19+H25+H41+H45</f>
        <v>6463217.1</v>
      </c>
    </row>
    <row r="11" spans="2:8" ht="12.75">
      <c r="B11" s="31">
        <v>1</v>
      </c>
      <c r="C11" s="32" t="s">
        <v>100</v>
      </c>
      <c r="D11" s="33"/>
      <c r="E11" s="33"/>
      <c r="F11" s="34"/>
      <c r="G11" s="35"/>
      <c r="H11" s="36"/>
    </row>
    <row r="12" spans="2:8" ht="42.75" customHeight="1">
      <c r="B12" s="37">
        <v>2</v>
      </c>
      <c r="C12" s="38" t="s">
        <v>101</v>
      </c>
      <c r="D12" s="39" t="s">
        <v>97</v>
      </c>
      <c r="E12" s="39" t="s">
        <v>102</v>
      </c>
      <c r="F12" s="40"/>
      <c r="G12" s="40"/>
      <c r="H12" s="41">
        <f>H13</f>
        <v>25183.2</v>
      </c>
    </row>
    <row r="13" spans="2:8" ht="12.75">
      <c r="B13" s="37">
        <v>3</v>
      </c>
      <c r="C13" s="19" t="s">
        <v>103</v>
      </c>
      <c r="D13" s="42" t="s">
        <v>97</v>
      </c>
      <c r="E13" s="42" t="s">
        <v>102</v>
      </c>
      <c r="F13" s="43" t="s">
        <v>104</v>
      </c>
      <c r="G13" s="43"/>
      <c r="H13" s="44">
        <f>H14</f>
        <v>25183.2</v>
      </c>
    </row>
    <row r="14" spans="2:8" ht="12.75">
      <c r="B14" s="37">
        <v>4</v>
      </c>
      <c r="C14" s="19" t="s">
        <v>105</v>
      </c>
      <c r="D14" s="42" t="s">
        <v>97</v>
      </c>
      <c r="E14" s="42" t="s">
        <v>102</v>
      </c>
      <c r="F14" s="43" t="s">
        <v>106</v>
      </c>
      <c r="G14" s="43"/>
      <c r="H14" s="44">
        <f>H15</f>
        <v>25183.2</v>
      </c>
    </row>
    <row r="15" spans="2:8" ht="12.75">
      <c r="B15" s="31">
        <v>5</v>
      </c>
      <c r="C15" s="19" t="s">
        <v>107</v>
      </c>
      <c r="D15" s="42" t="s">
        <v>97</v>
      </c>
      <c r="E15" s="42" t="s">
        <v>102</v>
      </c>
      <c r="F15" s="43" t="s">
        <v>108</v>
      </c>
      <c r="G15" s="43"/>
      <c r="H15" s="44">
        <f>H16+H17</f>
        <v>25183.2</v>
      </c>
    </row>
    <row r="16" spans="2:8" ht="29.25" customHeight="1">
      <c r="B16" s="31">
        <v>6</v>
      </c>
      <c r="C16" s="19" t="s">
        <v>109</v>
      </c>
      <c r="D16" s="42" t="s">
        <v>97</v>
      </c>
      <c r="E16" s="42" t="s">
        <v>102</v>
      </c>
      <c r="F16" s="43" t="s">
        <v>108</v>
      </c>
      <c r="G16" s="45" t="s">
        <v>110</v>
      </c>
      <c r="H16" s="44">
        <v>1000.2</v>
      </c>
    </row>
    <row r="17" spans="2:8" ht="29.25" customHeight="1">
      <c r="B17" s="37">
        <v>7</v>
      </c>
      <c r="C17" s="19" t="s">
        <v>111</v>
      </c>
      <c r="D17" s="42" t="s">
        <v>97</v>
      </c>
      <c r="E17" s="42" t="s">
        <v>102</v>
      </c>
      <c r="F17" s="43" t="s">
        <v>112</v>
      </c>
      <c r="G17" s="45" t="s">
        <v>113</v>
      </c>
      <c r="H17" s="44">
        <v>24183</v>
      </c>
    </row>
    <row r="18" spans="2:8" ht="12.75">
      <c r="B18" s="37">
        <v>8</v>
      </c>
      <c r="C18" s="32" t="s">
        <v>96</v>
      </c>
      <c r="D18" s="33"/>
      <c r="E18" s="33"/>
      <c r="F18" s="35"/>
      <c r="G18" s="35"/>
      <c r="H18" s="36"/>
    </row>
    <row r="19" spans="2:8" ht="28.5" customHeight="1">
      <c r="B19" s="37">
        <v>9</v>
      </c>
      <c r="C19" s="46" t="s">
        <v>114</v>
      </c>
      <c r="D19" s="39" t="s">
        <v>97</v>
      </c>
      <c r="E19" s="39" t="s">
        <v>115</v>
      </c>
      <c r="F19" s="40"/>
      <c r="G19" s="40"/>
      <c r="H19" s="41">
        <f>H20</f>
        <v>584213</v>
      </c>
    </row>
    <row r="20" spans="2:8" ht="12.75">
      <c r="B20" s="31">
        <v>10</v>
      </c>
      <c r="C20" s="47" t="s">
        <v>116</v>
      </c>
      <c r="D20" s="42" t="s">
        <v>97</v>
      </c>
      <c r="E20" s="42" t="s">
        <v>115</v>
      </c>
      <c r="F20" s="43" t="s">
        <v>104</v>
      </c>
      <c r="G20" s="43"/>
      <c r="H20" s="44">
        <f>H21</f>
        <v>584213</v>
      </c>
    </row>
    <row r="21" spans="2:8" ht="12.75">
      <c r="B21" s="31">
        <v>11</v>
      </c>
      <c r="C21" s="48" t="s">
        <v>117</v>
      </c>
      <c r="D21" s="42" t="s">
        <v>97</v>
      </c>
      <c r="E21" s="42" t="s">
        <v>115</v>
      </c>
      <c r="F21" s="43" t="s">
        <v>106</v>
      </c>
      <c r="G21" s="43"/>
      <c r="H21" s="44">
        <f>H22</f>
        <v>584213</v>
      </c>
    </row>
    <row r="22" spans="2:8" ht="12.75">
      <c r="B22" s="37">
        <v>12</v>
      </c>
      <c r="C22" s="48" t="s">
        <v>118</v>
      </c>
      <c r="D22" s="42" t="s">
        <v>97</v>
      </c>
      <c r="E22" s="42" t="s">
        <v>115</v>
      </c>
      <c r="F22" s="43" t="s">
        <v>119</v>
      </c>
      <c r="G22" s="43"/>
      <c r="H22" s="44">
        <f>H23+H24</f>
        <v>584213</v>
      </c>
    </row>
    <row r="23" spans="2:8" ht="12.75">
      <c r="B23" s="37">
        <v>13</v>
      </c>
      <c r="C23" s="48" t="s">
        <v>120</v>
      </c>
      <c r="D23" s="42" t="s">
        <v>97</v>
      </c>
      <c r="E23" s="42" t="s">
        <v>115</v>
      </c>
      <c r="F23" s="43" t="s">
        <v>119</v>
      </c>
      <c r="G23" s="43" t="s">
        <v>121</v>
      </c>
      <c r="H23" s="44">
        <v>448704</v>
      </c>
    </row>
    <row r="24" spans="2:8" ht="43.5" customHeight="1">
      <c r="B24" s="37">
        <v>14</v>
      </c>
      <c r="C24" s="48" t="s">
        <v>122</v>
      </c>
      <c r="D24" s="42" t="s">
        <v>97</v>
      </c>
      <c r="E24" s="42" t="s">
        <v>115</v>
      </c>
      <c r="F24" s="43" t="s">
        <v>119</v>
      </c>
      <c r="G24" s="43" t="s">
        <v>123</v>
      </c>
      <c r="H24" s="44">
        <v>135509</v>
      </c>
    </row>
    <row r="25" spans="2:8" ht="60" customHeight="1">
      <c r="B25" s="31">
        <v>15</v>
      </c>
      <c r="C25" s="46" t="s">
        <v>124</v>
      </c>
      <c r="D25" s="39" t="s">
        <v>97</v>
      </c>
      <c r="E25" s="39" t="s">
        <v>125</v>
      </c>
      <c r="F25" s="40"/>
      <c r="G25" s="40"/>
      <c r="H25" s="41">
        <f>H26+H29+H39+H40</f>
        <v>4593959</v>
      </c>
    </row>
    <row r="26" spans="2:8" ht="12.75">
      <c r="B26" s="31">
        <v>16</v>
      </c>
      <c r="C26" s="48" t="s">
        <v>126</v>
      </c>
      <c r="D26" s="42" t="s">
        <v>97</v>
      </c>
      <c r="E26" s="42" t="s">
        <v>125</v>
      </c>
      <c r="F26" s="43" t="s">
        <v>127</v>
      </c>
      <c r="G26" s="43"/>
      <c r="H26" s="44">
        <f>H27</f>
        <v>30000</v>
      </c>
    </row>
    <row r="27" spans="2:8" ht="17.25" customHeight="1">
      <c r="B27" s="37">
        <v>17</v>
      </c>
      <c r="C27" s="48" t="s">
        <v>128</v>
      </c>
      <c r="D27" s="42" t="s">
        <v>97</v>
      </c>
      <c r="E27" s="42" t="s">
        <v>125</v>
      </c>
      <c r="F27" s="43" t="s">
        <v>129</v>
      </c>
      <c r="G27" s="43"/>
      <c r="H27" s="44">
        <f>H28</f>
        <v>30000</v>
      </c>
    </row>
    <row r="28" spans="2:8" ht="12.75">
      <c r="B28" s="37">
        <v>18</v>
      </c>
      <c r="C28" s="48" t="s">
        <v>130</v>
      </c>
      <c r="D28" s="49" t="s">
        <v>97</v>
      </c>
      <c r="E28" s="49" t="s">
        <v>125</v>
      </c>
      <c r="F28" s="45" t="s">
        <v>131</v>
      </c>
      <c r="G28" s="45" t="s">
        <v>132</v>
      </c>
      <c r="H28" s="50">
        <v>30000</v>
      </c>
    </row>
    <row r="29" spans="2:8" ht="12.75">
      <c r="B29" s="37">
        <v>19</v>
      </c>
      <c r="C29" s="48" t="s">
        <v>133</v>
      </c>
      <c r="D29" s="42" t="s">
        <v>97</v>
      </c>
      <c r="E29" s="42" t="s">
        <v>125</v>
      </c>
      <c r="F29" s="43" t="s">
        <v>134</v>
      </c>
      <c r="G29" s="43"/>
      <c r="H29" s="44">
        <f>H30</f>
        <v>4480199</v>
      </c>
    </row>
    <row r="30" spans="2:8" ht="17.25" customHeight="1">
      <c r="B30" s="31">
        <v>20</v>
      </c>
      <c r="C30" s="48" t="s">
        <v>135</v>
      </c>
      <c r="D30" s="42" t="s">
        <v>97</v>
      </c>
      <c r="E30" s="42" t="s">
        <v>125</v>
      </c>
      <c r="F30" s="43" t="s">
        <v>136</v>
      </c>
      <c r="G30" s="43"/>
      <c r="H30" s="44">
        <f>H31</f>
        <v>4480199</v>
      </c>
    </row>
    <row r="31" spans="2:8" ht="12.75">
      <c r="B31" s="31">
        <v>21</v>
      </c>
      <c r="C31" s="48" t="s">
        <v>137</v>
      </c>
      <c r="D31" s="42" t="s">
        <v>97</v>
      </c>
      <c r="E31" s="42" t="s">
        <v>125</v>
      </c>
      <c r="F31" s="43" t="s">
        <v>138</v>
      </c>
      <c r="G31" s="43"/>
      <c r="H31" s="44">
        <f>H32+H37+H38+H33+H36+H34+H35</f>
        <v>4480199</v>
      </c>
    </row>
    <row r="32" spans="2:8" ht="21.75" customHeight="1">
      <c r="B32" s="37">
        <v>22</v>
      </c>
      <c r="C32" s="48" t="s">
        <v>120</v>
      </c>
      <c r="D32" s="42" t="s">
        <v>97</v>
      </c>
      <c r="E32" s="42" t="s">
        <v>125</v>
      </c>
      <c r="F32" s="43" t="s">
        <v>138</v>
      </c>
      <c r="G32" s="43" t="s">
        <v>121</v>
      </c>
      <c r="H32" s="44">
        <v>1984445.28</v>
      </c>
    </row>
    <row r="33" spans="2:8" ht="42" customHeight="1">
      <c r="B33" s="37">
        <v>23</v>
      </c>
      <c r="C33" s="48" t="s">
        <v>139</v>
      </c>
      <c r="D33" s="42" t="s">
        <v>97</v>
      </c>
      <c r="E33" s="42" t="s">
        <v>125</v>
      </c>
      <c r="F33" s="43" t="s">
        <v>138</v>
      </c>
      <c r="G33" s="43" t="s">
        <v>123</v>
      </c>
      <c r="H33" s="44">
        <v>594370.32</v>
      </c>
    </row>
    <row r="34" spans="2:8" ht="31.5" customHeight="1">
      <c r="B34" s="37">
        <v>24</v>
      </c>
      <c r="C34" s="48" t="s">
        <v>120</v>
      </c>
      <c r="D34" s="42" t="s">
        <v>97</v>
      </c>
      <c r="E34" s="42" t="s">
        <v>125</v>
      </c>
      <c r="F34" s="43" t="s">
        <v>140</v>
      </c>
      <c r="G34" s="43" t="s">
        <v>121</v>
      </c>
      <c r="H34" s="44">
        <v>985.72</v>
      </c>
    </row>
    <row r="35" spans="2:8" ht="41.25" customHeight="1">
      <c r="B35" s="31">
        <v>25</v>
      </c>
      <c r="C35" s="48" t="s">
        <v>139</v>
      </c>
      <c r="D35" s="42" t="s">
        <v>97</v>
      </c>
      <c r="E35" s="42" t="s">
        <v>125</v>
      </c>
      <c r="F35" s="43" t="s">
        <v>140</v>
      </c>
      <c r="G35" s="43" t="s">
        <v>123</v>
      </c>
      <c r="H35" s="44">
        <v>297.68</v>
      </c>
    </row>
    <row r="36" spans="2:8" ht="26.25" customHeight="1">
      <c r="B36" s="31">
        <v>26</v>
      </c>
      <c r="C36" s="48" t="s">
        <v>141</v>
      </c>
      <c r="D36" s="42" t="s">
        <v>97</v>
      </c>
      <c r="E36" s="42" t="s">
        <v>125</v>
      </c>
      <c r="F36" s="43" t="s">
        <v>138</v>
      </c>
      <c r="G36" s="43" t="s">
        <v>142</v>
      </c>
      <c r="H36" s="44">
        <v>1000</v>
      </c>
    </row>
    <row r="37" spans="2:8" ht="31.5" customHeight="1">
      <c r="B37" s="37">
        <v>27</v>
      </c>
      <c r="C37" s="19" t="s">
        <v>109</v>
      </c>
      <c r="D37" s="42" t="s">
        <v>97</v>
      </c>
      <c r="E37" s="42" t="s">
        <v>125</v>
      </c>
      <c r="F37" s="43" t="s">
        <v>138</v>
      </c>
      <c r="G37" s="43" t="s">
        <v>132</v>
      </c>
      <c r="H37" s="44">
        <v>1744100</v>
      </c>
    </row>
    <row r="38" spans="2:8" ht="14.25" customHeight="1">
      <c r="B38" s="37">
        <v>28</v>
      </c>
      <c r="C38" s="19" t="s">
        <v>143</v>
      </c>
      <c r="D38" s="42" t="s">
        <v>97</v>
      </c>
      <c r="E38" s="42" t="s">
        <v>125</v>
      </c>
      <c r="F38" s="43" t="s">
        <v>138</v>
      </c>
      <c r="G38" s="43" t="s">
        <v>144</v>
      </c>
      <c r="H38" s="44">
        <v>155000</v>
      </c>
    </row>
    <row r="39" spans="2:8" ht="16.5" customHeight="1">
      <c r="B39" s="37">
        <v>29</v>
      </c>
      <c r="C39" s="19" t="s">
        <v>145</v>
      </c>
      <c r="D39" s="42" t="s">
        <v>97</v>
      </c>
      <c r="E39" s="42" t="s">
        <v>125</v>
      </c>
      <c r="F39" s="43" t="s">
        <v>146</v>
      </c>
      <c r="G39" s="43" t="s">
        <v>113</v>
      </c>
      <c r="H39" s="44">
        <v>59400</v>
      </c>
    </row>
    <row r="40" spans="2:8" ht="26.25" customHeight="1">
      <c r="B40" s="31">
        <v>30</v>
      </c>
      <c r="C40" s="19" t="s">
        <v>147</v>
      </c>
      <c r="D40" s="42" t="s">
        <v>97</v>
      </c>
      <c r="E40" s="42" t="s">
        <v>125</v>
      </c>
      <c r="F40" s="43" t="s">
        <v>148</v>
      </c>
      <c r="G40" s="43" t="s">
        <v>113</v>
      </c>
      <c r="H40" s="44">
        <v>24360</v>
      </c>
    </row>
    <row r="41" spans="2:8" ht="14.25" customHeight="1">
      <c r="B41" s="31">
        <v>31</v>
      </c>
      <c r="C41" s="46" t="s">
        <v>149</v>
      </c>
      <c r="D41" s="39" t="s">
        <v>97</v>
      </c>
      <c r="E41" s="39" t="s">
        <v>150</v>
      </c>
      <c r="F41" s="40"/>
      <c r="G41" s="40"/>
      <c r="H41" s="41">
        <f>H42</f>
        <v>15000</v>
      </c>
    </row>
    <row r="42" spans="2:8" ht="27.75" customHeight="1">
      <c r="B42" s="37">
        <v>32</v>
      </c>
      <c r="C42" s="48" t="s">
        <v>151</v>
      </c>
      <c r="D42" s="42" t="s">
        <v>97</v>
      </c>
      <c r="E42" s="42" t="s">
        <v>150</v>
      </c>
      <c r="F42" s="43" t="s">
        <v>136</v>
      </c>
      <c r="G42" s="43"/>
      <c r="H42" s="44">
        <f>H43</f>
        <v>15000</v>
      </c>
    </row>
    <row r="43" spans="2:8" ht="27.75" customHeight="1">
      <c r="B43" s="37">
        <v>33</v>
      </c>
      <c r="C43" s="48" t="s">
        <v>152</v>
      </c>
      <c r="D43" s="42" t="s">
        <v>97</v>
      </c>
      <c r="E43" s="42" t="s">
        <v>150</v>
      </c>
      <c r="F43" s="43" t="s">
        <v>153</v>
      </c>
      <c r="G43" s="43"/>
      <c r="H43" s="44">
        <f>H44</f>
        <v>15000</v>
      </c>
    </row>
    <row r="44" spans="2:8" ht="16.5" customHeight="1">
      <c r="B44" s="37">
        <v>34</v>
      </c>
      <c r="C44" s="48" t="s">
        <v>154</v>
      </c>
      <c r="D44" s="42" t="s">
        <v>97</v>
      </c>
      <c r="E44" s="42" t="s">
        <v>150</v>
      </c>
      <c r="F44" s="43" t="s">
        <v>155</v>
      </c>
      <c r="G44" s="43" t="s">
        <v>156</v>
      </c>
      <c r="H44" s="44">
        <v>15000</v>
      </c>
    </row>
    <row r="45" spans="2:8" ht="16.5" customHeight="1">
      <c r="B45" s="31">
        <v>35</v>
      </c>
      <c r="C45" s="46" t="s">
        <v>157</v>
      </c>
      <c r="D45" s="39" t="s">
        <v>97</v>
      </c>
      <c r="E45" s="39" t="s">
        <v>158</v>
      </c>
      <c r="F45" s="40"/>
      <c r="G45" s="40"/>
      <c r="H45" s="41">
        <f>H47+H53</f>
        <v>1244861.9</v>
      </c>
    </row>
    <row r="46" spans="2:8" ht="16.5" customHeight="1">
      <c r="B46" s="31">
        <v>36</v>
      </c>
      <c r="C46" s="32" t="s">
        <v>159</v>
      </c>
      <c r="D46" s="51"/>
      <c r="E46" s="51"/>
      <c r="F46" s="52"/>
      <c r="G46" s="52"/>
      <c r="H46" s="53"/>
    </row>
    <row r="47" spans="2:8" ht="31.5" customHeight="1">
      <c r="B47" s="37">
        <v>37</v>
      </c>
      <c r="C47" s="54" t="s">
        <v>160</v>
      </c>
      <c r="D47" s="55" t="s">
        <v>97</v>
      </c>
      <c r="E47" s="55" t="s">
        <v>158</v>
      </c>
      <c r="F47" s="56" t="s">
        <v>161</v>
      </c>
      <c r="G47" s="56"/>
      <c r="H47" s="57">
        <f>H48</f>
        <v>1235816</v>
      </c>
    </row>
    <row r="48" spans="2:8" ht="29.25" customHeight="1">
      <c r="B48" s="37">
        <v>38</v>
      </c>
      <c r="C48" s="54" t="s">
        <v>162</v>
      </c>
      <c r="D48" s="55" t="s">
        <v>97</v>
      </c>
      <c r="E48" s="55" t="s">
        <v>158</v>
      </c>
      <c r="F48" s="56" t="s">
        <v>163</v>
      </c>
      <c r="G48" s="56"/>
      <c r="H48" s="57">
        <f>H49</f>
        <v>1235816</v>
      </c>
    </row>
    <row r="49" spans="2:8" ht="28.5" customHeight="1">
      <c r="B49" s="37">
        <v>39</v>
      </c>
      <c r="C49" s="54" t="s">
        <v>164</v>
      </c>
      <c r="D49" s="55" t="s">
        <v>97</v>
      </c>
      <c r="E49" s="55" t="s">
        <v>158</v>
      </c>
      <c r="F49" s="56" t="s">
        <v>165</v>
      </c>
      <c r="G49" s="56"/>
      <c r="H49" s="57">
        <f>H50+H52+H51</f>
        <v>1235816</v>
      </c>
    </row>
    <row r="50" spans="2:8" ht="19.5" customHeight="1">
      <c r="B50" s="31">
        <v>40</v>
      </c>
      <c r="C50" s="48" t="s">
        <v>166</v>
      </c>
      <c r="D50" s="55" t="s">
        <v>97</v>
      </c>
      <c r="E50" s="55" t="s">
        <v>158</v>
      </c>
      <c r="F50" s="56" t="s">
        <v>165</v>
      </c>
      <c r="G50" s="56" t="s">
        <v>167</v>
      </c>
      <c r="H50" s="57">
        <v>948400</v>
      </c>
    </row>
    <row r="51" spans="2:8" ht="42.75" customHeight="1">
      <c r="B51" s="31">
        <v>41</v>
      </c>
      <c r="C51" s="48" t="s">
        <v>168</v>
      </c>
      <c r="D51" s="55" t="s">
        <v>97</v>
      </c>
      <c r="E51" s="55" t="s">
        <v>158</v>
      </c>
      <c r="F51" s="56" t="s">
        <v>165</v>
      </c>
      <c r="G51" s="56" t="s">
        <v>169</v>
      </c>
      <c r="H51" s="57">
        <v>286416</v>
      </c>
    </row>
    <row r="52" spans="2:8" ht="18" customHeight="1">
      <c r="B52" s="37">
        <v>42</v>
      </c>
      <c r="C52" s="19" t="s">
        <v>143</v>
      </c>
      <c r="D52" s="55" t="s">
        <v>97</v>
      </c>
      <c r="E52" s="55" t="s">
        <v>158</v>
      </c>
      <c r="F52" s="56" t="s">
        <v>165</v>
      </c>
      <c r="G52" s="56" t="s">
        <v>144</v>
      </c>
      <c r="H52" s="57">
        <v>1000</v>
      </c>
    </row>
    <row r="53" spans="2:8" ht="60" customHeight="1">
      <c r="B53" s="37">
        <v>43</v>
      </c>
      <c r="C53" s="58" t="s">
        <v>170</v>
      </c>
      <c r="D53" s="42" t="s">
        <v>97</v>
      </c>
      <c r="E53" s="42" t="s">
        <v>158</v>
      </c>
      <c r="F53" s="43" t="s">
        <v>171</v>
      </c>
      <c r="G53" s="43"/>
      <c r="H53" s="44">
        <f>H54+H56+H55</f>
        <v>9045.9</v>
      </c>
    </row>
    <row r="54" spans="2:8" ht="20.25" customHeight="1">
      <c r="B54" s="37">
        <v>44</v>
      </c>
      <c r="C54" s="48" t="s">
        <v>120</v>
      </c>
      <c r="D54" s="42" t="s">
        <v>97</v>
      </c>
      <c r="E54" s="42" t="s">
        <v>158</v>
      </c>
      <c r="F54" s="43" t="s">
        <v>171</v>
      </c>
      <c r="G54" s="43" t="s">
        <v>121</v>
      </c>
      <c r="H54" s="50">
        <v>6000</v>
      </c>
    </row>
    <row r="55" spans="2:8" ht="39" customHeight="1">
      <c r="B55" s="31">
        <v>45</v>
      </c>
      <c r="C55" s="48" t="s">
        <v>139</v>
      </c>
      <c r="D55" s="42" t="s">
        <v>97</v>
      </c>
      <c r="E55" s="42" t="s">
        <v>158</v>
      </c>
      <c r="F55" s="43" t="s">
        <v>172</v>
      </c>
      <c r="G55" s="43" t="s">
        <v>123</v>
      </c>
      <c r="H55" s="50">
        <v>1812</v>
      </c>
    </row>
    <row r="56" spans="2:8" ht="27.75" customHeight="1">
      <c r="B56" s="31">
        <v>46</v>
      </c>
      <c r="C56" s="19" t="s">
        <v>109</v>
      </c>
      <c r="D56" s="42" t="s">
        <v>97</v>
      </c>
      <c r="E56" s="42" t="s">
        <v>158</v>
      </c>
      <c r="F56" s="43" t="s">
        <v>171</v>
      </c>
      <c r="G56" s="43" t="s">
        <v>132</v>
      </c>
      <c r="H56" s="50">
        <v>1233.9</v>
      </c>
    </row>
    <row r="57" spans="2:8" ht="20.25" customHeight="1">
      <c r="B57" s="37">
        <v>47</v>
      </c>
      <c r="C57" s="17" t="s">
        <v>173</v>
      </c>
      <c r="D57" s="59" t="s">
        <v>97</v>
      </c>
      <c r="E57" s="59" t="s">
        <v>174</v>
      </c>
      <c r="F57" s="60"/>
      <c r="G57" s="60"/>
      <c r="H57" s="61">
        <f>H58</f>
        <v>236185.53</v>
      </c>
    </row>
    <row r="58" spans="2:8" ht="27" customHeight="1">
      <c r="B58" s="37">
        <v>48</v>
      </c>
      <c r="C58" s="19" t="s">
        <v>175</v>
      </c>
      <c r="D58" s="42" t="s">
        <v>97</v>
      </c>
      <c r="E58" s="42" t="s">
        <v>176</v>
      </c>
      <c r="F58" s="43" t="s">
        <v>136</v>
      </c>
      <c r="G58" s="43"/>
      <c r="H58" s="50">
        <f>H59</f>
        <v>236185.53</v>
      </c>
    </row>
    <row r="59" spans="2:8" ht="57" customHeight="1">
      <c r="B59" s="37">
        <v>49</v>
      </c>
      <c r="C59" s="19" t="s">
        <v>177</v>
      </c>
      <c r="D59" s="42" t="s">
        <v>97</v>
      </c>
      <c r="E59" s="42" t="s">
        <v>176</v>
      </c>
      <c r="F59" s="43" t="s">
        <v>178</v>
      </c>
      <c r="G59" s="43"/>
      <c r="H59" s="50">
        <f>H60+H62+H61</f>
        <v>236185.53</v>
      </c>
    </row>
    <row r="60" spans="2:8" ht="15" customHeight="1">
      <c r="B60" s="31">
        <v>50</v>
      </c>
      <c r="C60" s="48" t="s">
        <v>120</v>
      </c>
      <c r="D60" s="42" t="s">
        <v>97</v>
      </c>
      <c r="E60" s="42" t="s">
        <v>176</v>
      </c>
      <c r="F60" s="43" t="s">
        <v>178</v>
      </c>
      <c r="G60" s="43" t="s">
        <v>121</v>
      </c>
      <c r="H60" s="50">
        <v>163000</v>
      </c>
    </row>
    <row r="61" spans="2:8" ht="45" customHeight="1">
      <c r="B61" s="31">
        <v>51</v>
      </c>
      <c r="C61" s="48" t="s">
        <v>139</v>
      </c>
      <c r="D61" s="42" t="s">
        <v>97</v>
      </c>
      <c r="E61" s="42" t="s">
        <v>176</v>
      </c>
      <c r="F61" s="43" t="s">
        <v>178</v>
      </c>
      <c r="G61" s="43" t="s">
        <v>123</v>
      </c>
      <c r="H61" s="50">
        <v>49000</v>
      </c>
    </row>
    <row r="62" spans="2:8" ht="29.25" customHeight="1">
      <c r="B62" s="37">
        <v>52</v>
      </c>
      <c r="C62" s="19" t="s">
        <v>109</v>
      </c>
      <c r="D62" s="42" t="s">
        <v>97</v>
      </c>
      <c r="E62" s="42" t="s">
        <v>176</v>
      </c>
      <c r="F62" s="43" t="s">
        <v>178</v>
      </c>
      <c r="G62" s="43" t="s">
        <v>132</v>
      </c>
      <c r="H62" s="50">
        <v>24185.53</v>
      </c>
    </row>
    <row r="63" spans="2:8" ht="29.25" customHeight="1">
      <c r="B63" s="37">
        <v>53</v>
      </c>
      <c r="C63" s="17" t="s">
        <v>179</v>
      </c>
      <c r="D63" s="59" t="s">
        <v>97</v>
      </c>
      <c r="E63" s="59" t="s">
        <v>180</v>
      </c>
      <c r="F63" s="60"/>
      <c r="G63" s="60"/>
      <c r="H63" s="61">
        <f>H64+H71</f>
        <v>103804</v>
      </c>
    </row>
    <row r="64" spans="2:8" ht="29.25" customHeight="1">
      <c r="B64" s="37">
        <v>54</v>
      </c>
      <c r="C64" s="62" t="s">
        <v>181</v>
      </c>
      <c r="D64" s="39" t="s">
        <v>97</v>
      </c>
      <c r="E64" s="39" t="s">
        <v>182</v>
      </c>
      <c r="F64" s="40"/>
      <c r="G64" s="40"/>
      <c r="H64" s="41">
        <f>H65</f>
        <v>4000</v>
      </c>
    </row>
    <row r="65" spans="2:8" ht="42.75" customHeight="1">
      <c r="B65" s="31">
        <v>55</v>
      </c>
      <c r="C65" s="48" t="s">
        <v>126</v>
      </c>
      <c r="D65" s="42" t="s">
        <v>97</v>
      </c>
      <c r="E65" s="42" t="s">
        <v>182</v>
      </c>
      <c r="F65" s="43" t="s">
        <v>127</v>
      </c>
      <c r="G65" s="43"/>
      <c r="H65" s="44">
        <f>H66</f>
        <v>4000</v>
      </c>
    </row>
    <row r="66" spans="2:8" ht="29.25" customHeight="1">
      <c r="B66" s="31">
        <v>56</v>
      </c>
      <c r="C66" s="19" t="s">
        <v>183</v>
      </c>
      <c r="D66" s="42" t="s">
        <v>97</v>
      </c>
      <c r="E66" s="42" t="s">
        <v>182</v>
      </c>
      <c r="F66" s="43" t="s">
        <v>184</v>
      </c>
      <c r="G66" s="43"/>
      <c r="H66" s="44">
        <f>H67+H69</f>
        <v>4000</v>
      </c>
    </row>
    <row r="67" spans="2:8" ht="50.25" customHeight="1">
      <c r="B67" s="37">
        <v>57</v>
      </c>
      <c r="C67" s="48" t="s">
        <v>185</v>
      </c>
      <c r="D67" s="42" t="s">
        <v>97</v>
      </c>
      <c r="E67" s="42" t="s">
        <v>182</v>
      </c>
      <c r="F67" s="43" t="s">
        <v>186</v>
      </c>
      <c r="G67" s="43"/>
      <c r="H67" s="44">
        <f>H68</f>
        <v>3000</v>
      </c>
    </row>
    <row r="68" spans="2:8" ht="28.5" customHeight="1">
      <c r="B68" s="37">
        <v>58</v>
      </c>
      <c r="C68" s="19" t="s">
        <v>109</v>
      </c>
      <c r="D68" s="42" t="s">
        <v>97</v>
      </c>
      <c r="E68" s="42" t="s">
        <v>182</v>
      </c>
      <c r="F68" s="43" t="s">
        <v>186</v>
      </c>
      <c r="G68" s="43" t="s">
        <v>132</v>
      </c>
      <c r="H68" s="44">
        <v>3000</v>
      </c>
    </row>
    <row r="69" spans="2:8" ht="28.5" customHeight="1">
      <c r="B69" s="37">
        <v>59</v>
      </c>
      <c r="C69" s="19" t="s">
        <v>187</v>
      </c>
      <c r="D69" s="42" t="s">
        <v>97</v>
      </c>
      <c r="E69" s="42" t="s">
        <v>182</v>
      </c>
      <c r="F69" s="43" t="s">
        <v>188</v>
      </c>
      <c r="G69" s="43"/>
      <c r="H69" s="44">
        <f>H70</f>
        <v>1000</v>
      </c>
    </row>
    <row r="70" spans="2:8" ht="28.5" customHeight="1">
      <c r="B70" s="31">
        <v>60</v>
      </c>
      <c r="C70" s="19" t="s">
        <v>109</v>
      </c>
      <c r="D70" s="42" t="s">
        <v>97</v>
      </c>
      <c r="E70" s="42" t="s">
        <v>182</v>
      </c>
      <c r="F70" s="43" t="s">
        <v>188</v>
      </c>
      <c r="G70" s="43" t="s">
        <v>132</v>
      </c>
      <c r="H70" s="44">
        <v>1000</v>
      </c>
    </row>
    <row r="71" spans="2:8" ht="14.25" customHeight="1">
      <c r="B71" s="31">
        <v>61</v>
      </c>
      <c r="C71" s="38" t="s">
        <v>189</v>
      </c>
      <c r="D71" s="39" t="s">
        <v>97</v>
      </c>
      <c r="E71" s="39" t="s">
        <v>190</v>
      </c>
      <c r="F71" s="40"/>
      <c r="G71" s="40"/>
      <c r="H71" s="41">
        <f>H72+H76+H77</f>
        <v>99804</v>
      </c>
    </row>
    <row r="72" spans="2:8" ht="36" customHeight="1">
      <c r="B72" s="37">
        <v>62</v>
      </c>
      <c r="C72" s="48" t="s">
        <v>126</v>
      </c>
      <c r="D72" s="42" t="s">
        <v>97</v>
      </c>
      <c r="E72" s="42" t="s">
        <v>190</v>
      </c>
      <c r="F72" s="43" t="s">
        <v>127</v>
      </c>
      <c r="G72" s="43"/>
      <c r="H72" s="44">
        <f>H73</f>
        <v>30000</v>
      </c>
    </row>
    <row r="73" spans="2:8" ht="21.75" customHeight="1">
      <c r="B73" s="37">
        <v>63</v>
      </c>
      <c r="C73" s="19" t="s">
        <v>191</v>
      </c>
      <c r="D73" s="42" t="s">
        <v>97</v>
      </c>
      <c r="E73" s="42" t="s">
        <v>190</v>
      </c>
      <c r="F73" s="43" t="s">
        <v>184</v>
      </c>
      <c r="G73" s="43"/>
      <c r="H73" s="44">
        <f>H74</f>
        <v>30000</v>
      </c>
    </row>
    <row r="74" spans="2:8" ht="18.75" customHeight="1">
      <c r="B74" s="37">
        <v>64</v>
      </c>
      <c r="C74" s="19" t="s">
        <v>189</v>
      </c>
      <c r="D74" s="42" t="s">
        <v>97</v>
      </c>
      <c r="E74" s="42" t="s">
        <v>190</v>
      </c>
      <c r="F74" s="43" t="s">
        <v>192</v>
      </c>
      <c r="G74" s="43"/>
      <c r="H74" s="44">
        <f>H75</f>
        <v>30000</v>
      </c>
    </row>
    <row r="75" spans="2:8" ht="27.75" customHeight="1">
      <c r="B75" s="31">
        <v>65</v>
      </c>
      <c r="C75" s="19" t="s">
        <v>109</v>
      </c>
      <c r="D75" s="42" t="s">
        <v>97</v>
      </c>
      <c r="E75" s="42" t="s">
        <v>190</v>
      </c>
      <c r="F75" s="43" t="s">
        <v>192</v>
      </c>
      <c r="G75" s="43" t="s">
        <v>132</v>
      </c>
      <c r="H75" s="44">
        <v>30000</v>
      </c>
    </row>
    <row r="76" spans="2:8" ht="27.75" customHeight="1">
      <c r="B76" s="31">
        <v>66</v>
      </c>
      <c r="C76" s="19" t="s">
        <v>193</v>
      </c>
      <c r="D76" s="42" t="s">
        <v>97</v>
      </c>
      <c r="E76" s="42" t="s">
        <v>190</v>
      </c>
      <c r="F76" s="43" t="s">
        <v>194</v>
      </c>
      <c r="G76" s="43" t="s">
        <v>132</v>
      </c>
      <c r="H76" s="44">
        <v>65237</v>
      </c>
    </row>
    <row r="77" spans="2:8" ht="27.75" customHeight="1">
      <c r="B77" s="37">
        <v>67</v>
      </c>
      <c r="C77" s="19" t="s">
        <v>195</v>
      </c>
      <c r="D77" s="42" t="s">
        <v>97</v>
      </c>
      <c r="E77" s="42" t="s">
        <v>190</v>
      </c>
      <c r="F77" s="43" t="s">
        <v>196</v>
      </c>
      <c r="G77" s="43" t="s">
        <v>132</v>
      </c>
      <c r="H77" s="44">
        <v>4567</v>
      </c>
    </row>
    <row r="78" spans="2:8" ht="23.25" customHeight="1">
      <c r="B78" s="37">
        <v>68</v>
      </c>
      <c r="C78" s="17" t="s">
        <v>197</v>
      </c>
      <c r="D78" s="59" t="s">
        <v>97</v>
      </c>
      <c r="E78" s="59" t="s">
        <v>198</v>
      </c>
      <c r="F78" s="60"/>
      <c r="G78" s="60"/>
      <c r="H78" s="63">
        <f>H79</f>
        <v>3464533.34</v>
      </c>
    </row>
    <row r="79" spans="2:8" ht="35.25" customHeight="1">
      <c r="B79" s="37">
        <v>69</v>
      </c>
      <c r="C79" s="48" t="s">
        <v>126</v>
      </c>
      <c r="D79" s="42" t="s">
        <v>97</v>
      </c>
      <c r="E79" s="42" t="s">
        <v>198</v>
      </c>
      <c r="F79" s="43" t="s">
        <v>127</v>
      </c>
      <c r="G79" s="43"/>
      <c r="H79" s="50">
        <f>H80</f>
        <v>3464533.34</v>
      </c>
    </row>
    <row r="80" spans="2:8" ht="18" customHeight="1">
      <c r="B80" s="31">
        <v>70</v>
      </c>
      <c r="C80" s="19" t="s">
        <v>199</v>
      </c>
      <c r="D80" s="42" t="s">
        <v>97</v>
      </c>
      <c r="E80" s="42" t="s">
        <v>198</v>
      </c>
      <c r="F80" s="43" t="s">
        <v>184</v>
      </c>
      <c r="G80" s="43"/>
      <c r="H80" s="50">
        <f>H81+H83+H85</f>
        <v>3464533.34</v>
      </c>
    </row>
    <row r="81" spans="2:8" ht="18" customHeight="1">
      <c r="B81" s="31">
        <v>71</v>
      </c>
      <c r="C81" s="19" t="s">
        <v>200</v>
      </c>
      <c r="D81" s="42" t="s">
        <v>97</v>
      </c>
      <c r="E81" s="42" t="s">
        <v>198</v>
      </c>
      <c r="F81" s="43" t="s">
        <v>201</v>
      </c>
      <c r="G81" s="43"/>
      <c r="H81" s="50">
        <f>H82</f>
        <v>296733.34</v>
      </c>
    </row>
    <row r="82" spans="2:8" ht="30" customHeight="1">
      <c r="B82" s="37">
        <v>72</v>
      </c>
      <c r="C82" s="19" t="s">
        <v>109</v>
      </c>
      <c r="D82" s="42" t="s">
        <v>97</v>
      </c>
      <c r="E82" s="42" t="s">
        <v>198</v>
      </c>
      <c r="F82" s="43" t="s">
        <v>201</v>
      </c>
      <c r="G82" s="43" t="s">
        <v>132</v>
      </c>
      <c r="H82" s="50">
        <v>296733.34</v>
      </c>
    </row>
    <row r="83" spans="2:8" ht="18" customHeight="1">
      <c r="B83" s="37">
        <v>73</v>
      </c>
      <c r="C83" s="19" t="s">
        <v>202</v>
      </c>
      <c r="D83" s="42" t="s">
        <v>97</v>
      </c>
      <c r="E83" s="42" t="s">
        <v>198</v>
      </c>
      <c r="F83" s="43" t="s">
        <v>203</v>
      </c>
      <c r="G83" s="43"/>
      <c r="H83" s="50">
        <f>H84</f>
        <v>3151100</v>
      </c>
    </row>
    <row r="84" spans="2:8" ht="27" customHeight="1">
      <c r="B84" s="37">
        <v>74</v>
      </c>
      <c r="C84" s="19" t="s">
        <v>109</v>
      </c>
      <c r="D84" s="42" t="s">
        <v>97</v>
      </c>
      <c r="E84" s="42" t="s">
        <v>198</v>
      </c>
      <c r="F84" s="43" t="s">
        <v>203</v>
      </c>
      <c r="G84" s="43" t="s">
        <v>132</v>
      </c>
      <c r="H84" s="50">
        <v>3151100</v>
      </c>
    </row>
    <row r="85" spans="2:8" ht="18" customHeight="1">
      <c r="B85" s="31">
        <v>75</v>
      </c>
      <c r="C85" s="19" t="s">
        <v>204</v>
      </c>
      <c r="D85" s="42" t="s">
        <v>97</v>
      </c>
      <c r="E85" s="42" t="s">
        <v>198</v>
      </c>
      <c r="F85" s="43" t="s">
        <v>205</v>
      </c>
      <c r="G85" s="43"/>
      <c r="H85" s="50">
        <f>H86</f>
        <v>16700</v>
      </c>
    </row>
    <row r="86" spans="2:8" ht="28.5" customHeight="1">
      <c r="B86" s="31">
        <v>76</v>
      </c>
      <c r="C86" s="19" t="s">
        <v>109</v>
      </c>
      <c r="D86" s="42" t="s">
        <v>97</v>
      </c>
      <c r="E86" s="42" t="s">
        <v>198</v>
      </c>
      <c r="F86" s="43" t="s">
        <v>205</v>
      </c>
      <c r="G86" s="43" t="s">
        <v>132</v>
      </c>
      <c r="H86" s="50">
        <v>16700</v>
      </c>
    </row>
    <row r="87" spans="2:8" ht="18" customHeight="1">
      <c r="B87" s="37">
        <v>77</v>
      </c>
      <c r="C87" s="64" t="s">
        <v>206</v>
      </c>
      <c r="D87" s="59" t="s">
        <v>97</v>
      </c>
      <c r="E87" s="59" t="s">
        <v>207</v>
      </c>
      <c r="F87" s="60"/>
      <c r="G87" s="60"/>
      <c r="H87" s="63">
        <f>H91+H100+H88+H111</f>
        <v>34434403</v>
      </c>
    </row>
    <row r="88" spans="2:8" ht="18" customHeight="1">
      <c r="B88" s="37">
        <v>78</v>
      </c>
      <c r="C88" s="38" t="s">
        <v>208</v>
      </c>
      <c r="D88" s="65" t="s">
        <v>97</v>
      </c>
      <c r="E88" s="65" t="s">
        <v>209</v>
      </c>
      <c r="F88" s="43"/>
      <c r="G88" s="66"/>
      <c r="H88" s="67">
        <f>H89</f>
        <v>35811</v>
      </c>
    </row>
    <row r="89" spans="2:8" ht="29.25" customHeight="1">
      <c r="B89" s="37">
        <v>79</v>
      </c>
      <c r="C89" s="48" t="s">
        <v>126</v>
      </c>
      <c r="D89" s="42" t="s">
        <v>97</v>
      </c>
      <c r="E89" s="42" t="s">
        <v>209</v>
      </c>
      <c r="F89" s="43" t="s">
        <v>127</v>
      </c>
      <c r="G89" s="43"/>
      <c r="H89" s="50">
        <f>H90</f>
        <v>35811</v>
      </c>
    </row>
    <row r="90" spans="2:8" ht="19.5" customHeight="1">
      <c r="B90" s="31">
        <v>80</v>
      </c>
      <c r="C90" s="19" t="s">
        <v>143</v>
      </c>
      <c r="D90" s="42" t="s">
        <v>97</v>
      </c>
      <c r="E90" s="42" t="s">
        <v>209</v>
      </c>
      <c r="F90" s="43" t="s">
        <v>210</v>
      </c>
      <c r="G90" s="43" t="s">
        <v>144</v>
      </c>
      <c r="H90" s="50">
        <v>35811</v>
      </c>
    </row>
    <row r="91" spans="2:8" ht="18" customHeight="1">
      <c r="B91" s="31">
        <v>81</v>
      </c>
      <c r="C91" s="38" t="s">
        <v>211</v>
      </c>
      <c r="D91" s="39" t="s">
        <v>97</v>
      </c>
      <c r="E91" s="39" t="s">
        <v>212</v>
      </c>
      <c r="F91" s="40"/>
      <c r="G91" s="40"/>
      <c r="H91" s="68">
        <f>H92+H98+H99</f>
        <v>2202000</v>
      </c>
    </row>
    <row r="92" spans="2:8" ht="32.25" customHeight="1">
      <c r="B92" s="37">
        <v>82</v>
      </c>
      <c r="C92" s="48" t="s">
        <v>126</v>
      </c>
      <c r="D92" s="42" t="s">
        <v>97</v>
      </c>
      <c r="E92" s="42" t="s">
        <v>212</v>
      </c>
      <c r="F92" s="43" t="s">
        <v>127</v>
      </c>
      <c r="G92" s="43"/>
      <c r="H92" s="50">
        <f>H93</f>
        <v>292000</v>
      </c>
    </row>
    <row r="93" spans="2:8" ht="18" customHeight="1">
      <c r="B93" s="37">
        <v>83</v>
      </c>
      <c r="C93" s="19" t="s">
        <v>213</v>
      </c>
      <c r="D93" s="42" t="s">
        <v>97</v>
      </c>
      <c r="E93" s="42" t="s">
        <v>212</v>
      </c>
      <c r="F93" s="43" t="s">
        <v>184</v>
      </c>
      <c r="G93" s="43"/>
      <c r="H93" s="50">
        <f>H94+H96</f>
        <v>292000</v>
      </c>
    </row>
    <row r="94" spans="2:8" ht="18" customHeight="1">
      <c r="B94" s="37">
        <v>84</v>
      </c>
      <c r="C94" s="19" t="s">
        <v>214</v>
      </c>
      <c r="D94" s="42" t="s">
        <v>97</v>
      </c>
      <c r="E94" s="42" t="s">
        <v>212</v>
      </c>
      <c r="F94" s="43" t="s">
        <v>215</v>
      </c>
      <c r="G94" s="43"/>
      <c r="H94" s="50">
        <f>H95</f>
        <v>292000</v>
      </c>
    </row>
    <row r="95" spans="2:8" ht="31.5" customHeight="1">
      <c r="B95" s="31">
        <v>85</v>
      </c>
      <c r="C95" s="19" t="s">
        <v>109</v>
      </c>
      <c r="D95" s="42" t="s">
        <v>97</v>
      </c>
      <c r="E95" s="42" t="s">
        <v>212</v>
      </c>
      <c r="F95" s="43" t="s">
        <v>215</v>
      </c>
      <c r="G95" s="43" t="s">
        <v>132</v>
      </c>
      <c r="H95" s="50">
        <v>292000</v>
      </c>
    </row>
    <row r="96" spans="2:8" ht="21" customHeight="1">
      <c r="B96" s="31">
        <v>86</v>
      </c>
      <c r="C96" s="19" t="s">
        <v>216</v>
      </c>
      <c r="D96" s="42" t="s">
        <v>97</v>
      </c>
      <c r="E96" s="42" t="s">
        <v>212</v>
      </c>
      <c r="F96" s="43" t="s">
        <v>217</v>
      </c>
      <c r="G96" s="43"/>
      <c r="H96" s="50">
        <f>H97</f>
        <v>0</v>
      </c>
    </row>
    <row r="97" spans="2:8" ht="30" customHeight="1">
      <c r="B97" s="37">
        <v>87</v>
      </c>
      <c r="C97" s="19" t="s">
        <v>109</v>
      </c>
      <c r="D97" s="42" t="s">
        <v>97</v>
      </c>
      <c r="E97" s="42" t="s">
        <v>212</v>
      </c>
      <c r="F97" s="43" t="s">
        <v>217</v>
      </c>
      <c r="G97" s="43" t="s">
        <v>132</v>
      </c>
      <c r="H97" s="50">
        <v>0</v>
      </c>
    </row>
    <row r="98" spans="2:8" ht="21.75" customHeight="1">
      <c r="B98" s="37">
        <v>88</v>
      </c>
      <c r="C98" s="19" t="s">
        <v>218</v>
      </c>
      <c r="D98" s="42" t="s">
        <v>97</v>
      </c>
      <c r="E98" s="42" t="s">
        <v>212</v>
      </c>
      <c r="F98" s="43" t="s">
        <v>219</v>
      </c>
      <c r="G98" s="43" t="s">
        <v>132</v>
      </c>
      <c r="H98" s="50">
        <v>1895000</v>
      </c>
    </row>
    <row r="99" spans="2:8" ht="17.25" customHeight="1">
      <c r="B99" s="37">
        <v>89</v>
      </c>
      <c r="C99" s="19" t="s">
        <v>220</v>
      </c>
      <c r="D99" s="42" t="s">
        <v>97</v>
      </c>
      <c r="E99" s="42" t="s">
        <v>212</v>
      </c>
      <c r="F99" s="43" t="s">
        <v>221</v>
      </c>
      <c r="G99" s="43" t="s">
        <v>132</v>
      </c>
      <c r="H99" s="50">
        <v>15000</v>
      </c>
    </row>
    <row r="100" spans="2:8" ht="18" customHeight="1">
      <c r="B100" s="31">
        <v>90</v>
      </c>
      <c r="C100" s="38" t="s">
        <v>222</v>
      </c>
      <c r="D100" s="39" t="s">
        <v>97</v>
      </c>
      <c r="E100" s="39" t="s">
        <v>223</v>
      </c>
      <c r="F100" s="40"/>
      <c r="G100" s="40"/>
      <c r="H100" s="68">
        <f>H101</f>
        <v>543000</v>
      </c>
    </row>
    <row r="101" spans="2:8" ht="35.25" customHeight="1">
      <c r="B101" s="31">
        <v>91</v>
      </c>
      <c r="C101" s="48" t="s">
        <v>126</v>
      </c>
      <c r="D101" s="42" t="s">
        <v>97</v>
      </c>
      <c r="E101" s="42" t="s">
        <v>223</v>
      </c>
      <c r="F101" s="43" t="s">
        <v>127</v>
      </c>
      <c r="G101" s="43"/>
      <c r="H101" s="50">
        <f>H102</f>
        <v>543000</v>
      </c>
    </row>
    <row r="102" spans="2:8" ht="18" customHeight="1">
      <c r="B102" s="37">
        <v>92</v>
      </c>
      <c r="C102" s="19" t="s">
        <v>224</v>
      </c>
      <c r="D102" s="42" t="s">
        <v>97</v>
      </c>
      <c r="E102" s="42" t="s">
        <v>223</v>
      </c>
      <c r="F102" s="43" t="s">
        <v>184</v>
      </c>
      <c r="G102" s="43"/>
      <c r="H102" s="50">
        <f>H103+H105+H107+H109</f>
        <v>543000</v>
      </c>
    </row>
    <row r="103" spans="2:8" ht="18" customHeight="1">
      <c r="B103" s="37">
        <v>93</v>
      </c>
      <c r="C103" s="19" t="s">
        <v>225</v>
      </c>
      <c r="D103" s="42" t="s">
        <v>97</v>
      </c>
      <c r="E103" s="42" t="s">
        <v>223</v>
      </c>
      <c r="F103" s="43" t="s">
        <v>226</v>
      </c>
      <c r="G103" s="43"/>
      <c r="H103" s="50">
        <f>H104</f>
        <v>308000</v>
      </c>
    </row>
    <row r="104" spans="2:8" ht="28.5" customHeight="1">
      <c r="B104" s="37">
        <v>94</v>
      </c>
      <c r="C104" s="19" t="s">
        <v>109</v>
      </c>
      <c r="D104" s="42" t="s">
        <v>97</v>
      </c>
      <c r="E104" s="42" t="s">
        <v>223</v>
      </c>
      <c r="F104" s="43" t="s">
        <v>226</v>
      </c>
      <c r="G104" s="43" t="s">
        <v>132</v>
      </c>
      <c r="H104" s="50">
        <v>308000</v>
      </c>
    </row>
    <row r="105" spans="2:8" ht="18" customHeight="1">
      <c r="B105" s="31">
        <v>95</v>
      </c>
      <c r="C105" s="19" t="s">
        <v>227</v>
      </c>
      <c r="D105" s="42" t="s">
        <v>97</v>
      </c>
      <c r="E105" s="42" t="s">
        <v>223</v>
      </c>
      <c r="F105" s="43" t="s">
        <v>228</v>
      </c>
      <c r="G105" s="43"/>
      <c r="H105" s="50">
        <f>H106</f>
        <v>15000</v>
      </c>
    </row>
    <row r="106" spans="2:8" ht="29.25" customHeight="1">
      <c r="B106" s="31">
        <v>96</v>
      </c>
      <c r="C106" s="19" t="s">
        <v>109</v>
      </c>
      <c r="D106" s="42" t="s">
        <v>97</v>
      </c>
      <c r="E106" s="42" t="s">
        <v>223</v>
      </c>
      <c r="F106" s="43" t="s">
        <v>228</v>
      </c>
      <c r="G106" s="43" t="s">
        <v>132</v>
      </c>
      <c r="H106" s="50">
        <v>15000</v>
      </c>
    </row>
    <row r="107" spans="2:8" ht="18" customHeight="1">
      <c r="B107" s="37">
        <v>97</v>
      </c>
      <c r="C107" s="19" t="s">
        <v>229</v>
      </c>
      <c r="D107" s="42" t="s">
        <v>97</v>
      </c>
      <c r="E107" s="42" t="s">
        <v>223</v>
      </c>
      <c r="F107" s="43" t="s">
        <v>230</v>
      </c>
      <c r="G107" s="43"/>
      <c r="H107" s="50">
        <f>H108</f>
        <v>10000</v>
      </c>
    </row>
    <row r="108" spans="2:8" ht="27.75" customHeight="1">
      <c r="B108" s="37">
        <v>98</v>
      </c>
      <c r="C108" s="19" t="s">
        <v>109</v>
      </c>
      <c r="D108" s="42" t="s">
        <v>97</v>
      </c>
      <c r="E108" s="42" t="s">
        <v>223</v>
      </c>
      <c r="F108" s="43" t="s">
        <v>230</v>
      </c>
      <c r="G108" s="43" t="s">
        <v>132</v>
      </c>
      <c r="H108" s="50">
        <v>10000</v>
      </c>
    </row>
    <row r="109" spans="2:8" ht="18" customHeight="1">
      <c r="B109" s="37">
        <v>99</v>
      </c>
      <c r="C109" s="19" t="s">
        <v>231</v>
      </c>
      <c r="D109" s="42" t="s">
        <v>97</v>
      </c>
      <c r="E109" s="42" t="s">
        <v>223</v>
      </c>
      <c r="F109" s="43" t="s">
        <v>232</v>
      </c>
      <c r="G109" s="43"/>
      <c r="H109" s="50">
        <f>H110</f>
        <v>210000</v>
      </c>
    </row>
    <row r="110" spans="2:8" ht="26.25" customHeight="1">
      <c r="B110" s="31">
        <v>100</v>
      </c>
      <c r="C110" s="19" t="s">
        <v>109</v>
      </c>
      <c r="D110" s="42" t="s">
        <v>97</v>
      </c>
      <c r="E110" s="42" t="s">
        <v>223</v>
      </c>
      <c r="F110" s="43" t="s">
        <v>232</v>
      </c>
      <c r="G110" s="43" t="s">
        <v>132</v>
      </c>
      <c r="H110" s="50">
        <v>210000</v>
      </c>
    </row>
    <row r="111" spans="2:8" ht="26.25" customHeight="1">
      <c r="B111" s="31">
        <v>101</v>
      </c>
      <c r="C111" s="38" t="s">
        <v>233</v>
      </c>
      <c r="D111" s="39" t="s">
        <v>97</v>
      </c>
      <c r="E111" s="39" t="s">
        <v>234</v>
      </c>
      <c r="F111" s="40"/>
      <c r="G111" s="40"/>
      <c r="H111" s="68">
        <f>H112+H113+H114</f>
        <v>31653592</v>
      </c>
    </row>
    <row r="112" spans="2:8" ht="44.25" customHeight="1">
      <c r="B112" s="37">
        <v>102</v>
      </c>
      <c r="C112" s="19" t="s">
        <v>235</v>
      </c>
      <c r="D112" s="42" t="s">
        <v>97</v>
      </c>
      <c r="E112" s="42" t="s">
        <v>234</v>
      </c>
      <c r="F112" s="43" t="s">
        <v>236</v>
      </c>
      <c r="G112" s="43" t="s">
        <v>113</v>
      </c>
      <c r="H112" s="50">
        <v>31339200</v>
      </c>
    </row>
    <row r="113" spans="2:8" ht="44.25" customHeight="1">
      <c r="B113" s="37">
        <v>103</v>
      </c>
      <c r="C113" s="19" t="s">
        <v>237</v>
      </c>
      <c r="D113" s="42" t="s">
        <v>97</v>
      </c>
      <c r="E113" s="42" t="s">
        <v>234</v>
      </c>
      <c r="F113" s="43" t="s">
        <v>238</v>
      </c>
      <c r="G113" s="43" t="s">
        <v>113</v>
      </c>
      <c r="H113" s="50">
        <v>313392</v>
      </c>
    </row>
    <row r="114" spans="2:8" ht="44.25" customHeight="1">
      <c r="B114" s="37">
        <v>104</v>
      </c>
      <c r="C114" s="19" t="s">
        <v>239</v>
      </c>
      <c r="D114" s="42" t="s">
        <v>97</v>
      </c>
      <c r="E114" s="42" t="s">
        <v>234</v>
      </c>
      <c r="F114" s="43" t="s">
        <v>240</v>
      </c>
      <c r="G114" s="43" t="s">
        <v>113</v>
      </c>
      <c r="H114" s="50">
        <v>1000</v>
      </c>
    </row>
    <row r="115" spans="2:8" ht="18" customHeight="1">
      <c r="B115" s="31">
        <v>105</v>
      </c>
      <c r="C115" s="64" t="s">
        <v>241</v>
      </c>
      <c r="D115" s="59" t="s">
        <v>97</v>
      </c>
      <c r="E115" s="59" t="s">
        <v>242</v>
      </c>
      <c r="F115" s="60"/>
      <c r="G115" s="60"/>
      <c r="H115" s="61">
        <f>H117+H116</f>
        <v>4159184</v>
      </c>
    </row>
    <row r="116" spans="2:8" ht="45.75" customHeight="1">
      <c r="B116" s="31">
        <v>106</v>
      </c>
      <c r="C116" s="19" t="s">
        <v>243</v>
      </c>
      <c r="D116" s="42" t="s">
        <v>97</v>
      </c>
      <c r="E116" s="42" t="s">
        <v>242</v>
      </c>
      <c r="F116" s="43" t="s">
        <v>244</v>
      </c>
      <c r="G116" s="43" t="s">
        <v>113</v>
      </c>
      <c r="H116" s="44">
        <v>200000</v>
      </c>
    </row>
    <row r="117" spans="2:8" ht="28.5" customHeight="1">
      <c r="B117" s="37">
        <v>107</v>
      </c>
      <c r="C117" s="48" t="s">
        <v>245</v>
      </c>
      <c r="D117" s="42" t="s">
        <v>97</v>
      </c>
      <c r="E117" s="42" t="s">
        <v>242</v>
      </c>
      <c r="F117" s="43" t="s">
        <v>246</v>
      </c>
      <c r="G117" s="43"/>
      <c r="H117" s="44">
        <f>H118</f>
        <v>3959184</v>
      </c>
    </row>
    <row r="118" spans="2:8" ht="18" customHeight="1">
      <c r="B118" s="37">
        <v>108</v>
      </c>
      <c r="C118" s="19" t="s">
        <v>247</v>
      </c>
      <c r="D118" s="42" t="s">
        <v>97</v>
      </c>
      <c r="E118" s="42" t="s">
        <v>242</v>
      </c>
      <c r="F118" s="43" t="s">
        <v>248</v>
      </c>
      <c r="G118" s="43"/>
      <c r="H118" s="44">
        <f>H119</f>
        <v>3959184</v>
      </c>
    </row>
    <row r="119" spans="2:8" ht="42.75" customHeight="1">
      <c r="B119" s="37">
        <v>109</v>
      </c>
      <c r="C119" s="19" t="s">
        <v>249</v>
      </c>
      <c r="D119" s="42" t="s">
        <v>97</v>
      </c>
      <c r="E119" s="42" t="s">
        <v>242</v>
      </c>
      <c r="F119" s="43" t="s">
        <v>250</v>
      </c>
      <c r="G119" s="43"/>
      <c r="H119" s="44">
        <f>H120</f>
        <v>3959184</v>
      </c>
    </row>
    <row r="120" spans="2:8" ht="18" customHeight="1">
      <c r="B120" s="31">
        <v>110</v>
      </c>
      <c r="C120" s="19" t="s">
        <v>251</v>
      </c>
      <c r="D120" s="42" t="s">
        <v>97</v>
      </c>
      <c r="E120" s="42" t="s">
        <v>242</v>
      </c>
      <c r="F120" s="43" t="s">
        <v>250</v>
      </c>
      <c r="G120" s="43" t="s">
        <v>252</v>
      </c>
      <c r="H120" s="44">
        <f>H121+H124+H122+H123</f>
        <v>3959184</v>
      </c>
    </row>
    <row r="121" spans="2:8" ht="44.25" customHeight="1">
      <c r="B121" s="31">
        <v>111</v>
      </c>
      <c r="C121" s="19" t="s">
        <v>253</v>
      </c>
      <c r="D121" s="42" t="s">
        <v>97</v>
      </c>
      <c r="E121" s="42" t="s">
        <v>242</v>
      </c>
      <c r="F121" s="43" t="s">
        <v>250</v>
      </c>
      <c r="G121" s="43" t="s">
        <v>254</v>
      </c>
      <c r="H121" s="44">
        <v>3858402.29</v>
      </c>
    </row>
    <row r="122" spans="2:8" ht="29.25" customHeight="1">
      <c r="B122" s="37">
        <v>112</v>
      </c>
      <c r="C122" s="19" t="s">
        <v>255</v>
      </c>
      <c r="D122" s="42" t="s">
        <v>97</v>
      </c>
      <c r="E122" s="42" t="s">
        <v>242</v>
      </c>
      <c r="F122" s="43" t="s">
        <v>256</v>
      </c>
      <c r="G122" s="43" t="s">
        <v>254</v>
      </c>
      <c r="H122" s="44">
        <v>72160.11</v>
      </c>
    </row>
    <row r="123" spans="2:8" ht="32.25" customHeight="1">
      <c r="B123" s="37">
        <v>113</v>
      </c>
      <c r="C123" s="19" t="s">
        <v>257</v>
      </c>
      <c r="D123" s="42" t="s">
        <v>97</v>
      </c>
      <c r="E123" s="42" t="s">
        <v>242</v>
      </c>
      <c r="F123" s="43" t="s">
        <v>258</v>
      </c>
      <c r="G123" s="43" t="s">
        <v>254</v>
      </c>
      <c r="H123" s="44">
        <v>8621.6</v>
      </c>
    </row>
    <row r="124" spans="2:8" ht="18" customHeight="1">
      <c r="B124" s="37">
        <v>114</v>
      </c>
      <c r="C124" s="19" t="s">
        <v>259</v>
      </c>
      <c r="D124" s="42" t="s">
        <v>97</v>
      </c>
      <c r="E124" s="42" t="s">
        <v>242</v>
      </c>
      <c r="F124" s="43" t="s">
        <v>250</v>
      </c>
      <c r="G124" s="43" t="s">
        <v>260</v>
      </c>
      <c r="H124" s="44">
        <v>20000</v>
      </c>
    </row>
    <row r="125" spans="2:8" ht="18" customHeight="1">
      <c r="B125" s="31">
        <v>115</v>
      </c>
      <c r="C125" s="64" t="s">
        <v>261</v>
      </c>
      <c r="D125" s="59" t="s">
        <v>97</v>
      </c>
      <c r="E125" s="59" t="s">
        <v>262</v>
      </c>
      <c r="F125" s="60"/>
      <c r="G125" s="60"/>
      <c r="H125" s="61">
        <f>H126</f>
        <v>130000</v>
      </c>
    </row>
    <row r="126" spans="2:8" ht="18" customHeight="1">
      <c r="B126" s="31">
        <v>116</v>
      </c>
      <c r="C126" s="19" t="s">
        <v>263</v>
      </c>
      <c r="D126" s="42" t="s">
        <v>97</v>
      </c>
      <c r="E126" s="42" t="s">
        <v>264</v>
      </c>
      <c r="F126" s="43"/>
      <c r="G126" s="43"/>
      <c r="H126" s="44">
        <f>H127</f>
        <v>130000</v>
      </c>
    </row>
    <row r="127" spans="2:8" ht="27" customHeight="1">
      <c r="B127" s="37">
        <v>117</v>
      </c>
      <c r="C127" s="48" t="s">
        <v>265</v>
      </c>
      <c r="D127" s="42" t="s">
        <v>97</v>
      </c>
      <c r="E127" s="42" t="s">
        <v>264</v>
      </c>
      <c r="F127" s="43" t="s">
        <v>246</v>
      </c>
      <c r="G127" s="43"/>
      <c r="H127" s="44">
        <f>H128</f>
        <v>130000</v>
      </c>
    </row>
    <row r="128" spans="2:8" ht="27.75" customHeight="1">
      <c r="B128" s="37">
        <v>118</v>
      </c>
      <c r="C128" s="19" t="s">
        <v>266</v>
      </c>
      <c r="D128" s="42" t="s">
        <v>97</v>
      </c>
      <c r="E128" s="42" t="s">
        <v>264</v>
      </c>
      <c r="F128" s="43" t="s">
        <v>267</v>
      </c>
      <c r="G128" s="43"/>
      <c r="H128" s="44">
        <f>H129+H130</f>
        <v>130000</v>
      </c>
    </row>
    <row r="129" spans="2:8" ht="28.5" customHeight="1">
      <c r="B129" s="37">
        <v>119</v>
      </c>
      <c r="C129" s="19" t="s">
        <v>109</v>
      </c>
      <c r="D129" s="42" t="s">
        <v>97</v>
      </c>
      <c r="E129" s="42" t="s">
        <v>264</v>
      </c>
      <c r="F129" s="43" t="s">
        <v>268</v>
      </c>
      <c r="G129" s="43" t="s">
        <v>132</v>
      </c>
      <c r="H129" s="44">
        <v>30000</v>
      </c>
    </row>
    <row r="130" spans="2:8" ht="27.75" customHeight="1">
      <c r="B130" s="31">
        <v>120</v>
      </c>
      <c r="C130" s="19" t="s">
        <v>269</v>
      </c>
      <c r="D130" s="42" t="s">
        <v>97</v>
      </c>
      <c r="E130" s="42" t="s">
        <v>264</v>
      </c>
      <c r="F130" s="43" t="s">
        <v>268</v>
      </c>
      <c r="G130" s="43" t="s">
        <v>113</v>
      </c>
      <c r="H130" s="44">
        <v>100000</v>
      </c>
    </row>
    <row r="131" spans="2:8" ht="12.75">
      <c r="B131" s="37"/>
      <c r="C131" s="48"/>
      <c r="D131" s="42"/>
      <c r="E131" s="42"/>
      <c r="F131" s="43"/>
      <c r="G131" s="43"/>
      <c r="H131" s="44"/>
    </row>
    <row r="132" spans="2:8" ht="12.75">
      <c r="B132" s="37"/>
      <c r="C132" s="69" t="s">
        <v>270</v>
      </c>
      <c r="D132" s="69"/>
      <c r="E132" s="69"/>
      <c r="F132" s="69"/>
      <c r="G132" s="70"/>
      <c r="H132" s="44">
        <f>H125+H115+H87+H78+H63+H57+H10</f>
        <v>48991326.970000006</v>
      </c>
    </row>
  </sheetData>
  <sheetProtection selectLockedCells="1" selectUnlockedCells="1"/>
  <mergeCells count="6">
    <mergeCell ref="F1:H1"/>
    <mergeCell ref="F2:H2"/>
    <mergeCell ref="F3:H3"/>
    <mergeCell ref="F4:H4"/>
    <mergeCell ref="B6:H6"/>
    <mergeCell ref="F7:G7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22"/>
  <sheetViews>
    <sheetView workbookViewId="0" topLeftCell="A1">
      <selection activeCell="E5" sqref="E5"/>
    </sheetView>
  </sheetViews>
  <sheetFormatPr defaultColWidth="9.140625" defaultRowHeight="12.75"/>
  <cols>
    <col min="1" max="1" width="9.421875" style="1" customWidth="1"/>
    <col min="2" max="2" width="7.140625" style="13" customWidth="1"/>
    <col min="3" max="3" width="65.140625" style="13" customWidth="1"/>
    <col min="4" max="4" width="8.7109375" style="13" customWidth="1"/>
    <col min="5" max="5" width="12.00390625" style="13" customWidth="1"/>
    <col min="6" max="6" width="9.140625" style="13" customWidth="1"/>
    <col min="7" max="7" width="18.57421875" style="13" customWidth="1"/>
    <col min="8" max="16384" width="9.421875" style="1" customWidth="1"/>
  </cols>
  <sheetData>
    <row r="1" spans="5:7" ht="12.75">
      <c r="E1" s="14" t="s">
        <v>271</v>
      </c>
      <c r="F1" s="14"/>
      <c r="G1" s="14"/>
    </row>
    <row r="2" spans="5:7" ht="12.75">
      <c r="E2" s="14" t="s">
        <v>24</v>
      </c>
      <c r="F2" s="14"/>
      <c r="G2" s="14"/>
    </row>
    <row r="3" spans="5:7" ht="12.75">
      <c r="E3" s="14" t="s">
        <v>25</v>
      </c>
      <c r="F3" s="14"/>
      <c r="G3" s="14"/>
    </row>
    <row r="4" spans="5:7" ht="12.75">
      <c r="E4" s="15" t="s">
        <v>272</v>
      </c>
      <c r="F4" s="15"/>
      <c r="G4" s="15"/>
    </row>
    <row r="6" spans="2:7" ht="48.75" customHeight="1">
      <c r="B6" s="71" t="s">
        <v>273</v>
      </c>
      <c r="C6" s="71"/>
      <c r="D6" s="71"/>
      <c r="E6" s="71"/>
      <c r="F6" s="71"/>
      <c r="G6" s="71"/>
    </row>
    <row r="7" spans="5:7" ht="27.75" customHeight="1">
      <c r="E7" s="7" t="s">
        <v>4</v>
      </c>
      <c r="F7" s="7"/>
      <c r="G7" s="25"/>
    </row>
    <row r="8" spans="2:7" ht="12.75">
      <c r="B8" s="22" t="s">
        <v>28</v>
      </c>
      <c r="C8" s="22" t="s">
        <v>91</v>
      </c>
      <c r="D8" s="22" t="s">
        <v>93</v>
      </c>
      <c r="E8" s="22" t="s">
        <v>94</v>
      </c>
      <c r="F8" s="22" t="s">
        <v>95</v>
      </c>
      <c r="G8" s="22" t="s">
        <v>7</v>
      </c>
    </row>
    <row r="9" spans="2:7" ht="12.75">
      <c r="B9" s="22"/>
      <c r="C9" s="28" t="s">
        <v>98</v>
      </c>
      <c r="D9" s="29" t="s">
        <v>99</v>
      </c>
      <c r="E9" s="28"/>
      <c r="F9" s="28"/>
      <c r="G9" s="30">
        <f>G15+G22+G35+G39+G10</f>
        <v>6463217.1</v>
      </c>
    </row>
    <row r="10" spans="2:7" ht="39.75" customHeight="1">
      <c r="B10" s="72">
        <v>1</v>
      </c>
      <c r="C10" s="46" t="s">
        <v>114</v>
      </c>
      <c r="D10" s="39" t="s">
        <v>115</v>
      </c>
      <c r="E10" s="40"/>
      <c r="F10" s="40"/>
      <c r="G10" s="41">
        <f>G11</f>
        <v>584213</v>
      </c>
    </row>
    <row r="11" spans="2:7" ht="12.75">
      <c r="B11" s="72">
        <v>2</v>
      </c>
      <c r="C11" s="47" t="s">
        <v>116</v>
      </c>
      <c r="D11" s="42" t="s">
        <v>115</v>
      </c>
      <c r="E11" s="43" t="s">
        <v>104</v>
      </c>
      <c r="F11" s="43"/>
      <c r="G11" s="44">
        <f>G12</f>
        <v>584213</v>
      </c>
    </row>
    <row r="12" spans="2:7" ht="12.75">
      <c r="B12" s="72">
        <v>3</v>
      </c>
      <c r="C12" s="48" t="s">
        <v>117</v>
      </c>
      <c r="D12" s="42" t="s">
        <v>115</v>
      </c>
      <c r="E12" s="43" t="s">
        <v>106</v>
      </c>
      <c r="F12" s="43"/>
      <c r="G12" s="44">
        <f>G13</f>
        <v>584213</v>
      </c>
    </row>
    <row r="13" spans="2:7" ht="12.75">
      <c r="B13" s="72">
        <v>4</v>
      </c>
      <c r="C13" s="48" t="s">
        <v>118</v>
      </c>
      <c r="D13" s="42" t="s">
        <v>115</v>
      </c>
      <c r="E13" s="43" t="s">
        <v>119</v>
      </c>
      <c r="F13" s="43"/>
      <c r="G13" s="44">
        <f>G14</f>
        <v>584213</v>
      </c>
    </row>
    <row r="14" spans="2:7" ht="12.75">
      <c r="B14" s="72">
        <v>5</v>
      </c>
      <c r="C14" s="19" t="s">
        <v>274</v>
      </c>
      <c r="D14" s="42" t="s">
        <v>115</v>
      </c>
      <c r="E14" s="43" t="s">
        <v>119</v>
      </c>
      <c r="F14" s="43" t="s">
        <v>275</v>
      </c>
      <c r="G14" s="44">
        <v>584213</v>
      </c>
    </row>
    <row r="15" spans="2:7" ht="42.75" customHeight="1">
      <c r="B15" s="72">
        <v>6</v>
      </c>
      <c r="C15" s="38" t="s">
        <v>101</v>
      </c>
      <c r="D15" s="39" t="s">
        <v>102</v>
      </c>
      <c r="E15" s="40"/>
      <c r="F15" s="40"/>
      <c r="G15" s="41">
        <f>G16</f>
        <v>25183.2</v>
      </c>
    </row>
    <row r="16" spans="2:7" ht="12.75">
      <c r="B16" s="72">
        <v>7</v>
      </c>
      <c r="C16" s="19" t="s">
        <v>103</v>
      </c>
      <c r="D16" s="42" t="s">
        <v>102</v>
      </c>
      <c r="E16" s="43" t="s">
        <v>104</v>
      </c>
      <c r="F16" s="43"/>
      <c r="G16" s="44">
        <f>G17</f>
        <v>25183.2</v>
      </c>
    </row>
    <row r="17" spans="2:7" ht="12.75">
      <c r="B17" s="72">
        <v>8</v>
      </c>
      <c r="C17" s="19" t="s">
        <v>105</v>
      </c>
      <c r="D17" s="42" t="s">
        <v>102</v>
      </c>
      <c r="E17" s="43" t="s">
        <v>106</v>
      </c>
      <c r="F17" s="43"/>
      <c r="G17" s="44">
        <f>G18+G21</f>
        <v>25183.2</v>
      </c>
    </row>
    <row r="18" spans="2:7" ht="12.75">
      <c r="B18" s="72">
        <v>9</v>
      </c>
      <c r="C18" s="19" t="s">
        <v>107</v>
      </c>
      <c r="D18" s="42" t="s">
        <v>102</v>
      </c>
      <c r="E18" s="43" t="s">
        <v>108</v>
      </c>
      <c r="F18" s="43"/>
      <c r="G18" s="44">
        <f>G19+G20</f>
        <v>1000.2</v>
      </c>
    </row>
    <row r="19" spans="2:7" ht="12.75">
      <c r="B19" s="72">
        <v>10</v>
      </c>
      <c r="C19" s="19" t="s">
        <v>274</v>
      </c>
      <c r="D19" s="42" t="s">
        <v>102</v>
      </c>
      <c r="E19" s="43" t="s">
        <v>108</v>
      </c>
      <c r="F19" s="43" t="s">
        <v>275</v>
      </c>
      <c r="G19" s="44">
        <v>0</v>
      </c>
    </row>
    <row r="20" spans="2:7" ht="29.25" customHeight="1">
      <c r="B20" s="72">
        <v>11</v>
      </c>
      <c r="C20" s="19" t="s">
        <v>143</v>
      </c>
      <c r="D20" s="42" t="s">
        <v>102</v>
      </c>
      <c r="E20" s="43" t="s">
        <v>108</v>
      </c>
      <c r="F20" s="43" t="s">
        <v>144</v>
      </c>
      <c r="G20" s="44">
        <v>1000.2</v>
      </c>
    </row>
    <row r="21" spans="2:7" ht="29.25" customHeight="1">
      <c r="B21" s="72">
        <v>12</v>
      </c>
      <c r="C21" s="19" t="s">
        <v>111</v>
      </c>
      <c r="D21" s="42" t="s">
        <v>102</v>
      </c>
      <c r="E21" s="43" t="s">
        <v>112</v>
      </c>
      <c r="F21" s="43" t="s">
        <v>113</v>
      </c>
      <c r="G21" s="44">
        <v>24183</v>
      </c>
    </row>
    <row r="22" spans="2:7" ht="60" customHeight="1">
      <c r="B22" s="72">
        <v>13</v>
      </c>
      <c r="C22" s="46" t="s">
        <v>124</v>
      </c>
      <c r="D22" s="39" t="s">
        <v>125</v>
      </c>
      <c r="E22" s="40"/>
      <c r="F22" s="40"/>
      <c r="G22" s="41">
        <f>G23+G26+G33+G34</f>
        <v>4593959</v>
      </c>
    </row>
    <row r="23" spans="2:7" ht="12.75">
      <c r="B23" s="72">
        <v>14</v>
      </c>
      <c r="C23" s="48" t="s">
        <v>126</v>
      </c>
      <c r="D23" s="42" t="s">
        <v>125</v>
      </c>
      <c r="E23" s="43" t="s">
        <v>127</v>
      </c>
      <c r="F23" s="43"/>
      <c r="G23" s="44">
        <f>G24</f>
        <v>30000</v>
      </c>
    </row>
    <row r="24" spans="2:7" ht="17.25" customHeight="1">
      <c r="B24" s="72">
        <v>15</v>
      </c>
      <c r="C24" s="48" t="s">
        <v>128</v>
      </c>
      <c r="D24" s="42" t="s">
        <v>125</v>
      </c>
      <c r="E24" s="43" t="s">
        <v>129</v>
      </c>
      <c r="F24" s="43"/>
      <c r="G24" s="44">
        <f>G25</f>
        <v>30000</v>
      </c>
    </row>
    <row r="25" spans="2:7" ht="12.75">
      <c r="B25" s="72">
        <v>16</v>
      </c>
      <c r="C25" s="48" t="s">
        <v>276</v>
      </c>
      <c r="D25" s="49" t="s">
        <v>125</v>
      </c>
      <c r="E25" s="45" t="s">
        <v>131</v>
      </c>
      <c r="F25" s="45" t="s">
        <v>132</v>
      </c>
      <c r="G25" s="50">
        <v>30000</v>
      </c>
    </row>
    <row r="26" spans="2:7" ht="12.75">
      <c r="B26" s="72">
        <v>17</v>
      </c>
      <c r="C26" s="48" t="s">
        <v>133</v>
      </c>
      <c r="D26" s="42" t="s">
        <v>125</v>
      </c>
      <c r="E26" s="43" t="s">
        <v>134</v>
      </c>
      <c r="F26" s="43"/>
      <c r="G26" s="44">
        <f>G27</f>
        <v>4480199</v>
      </c>
    </row>
    <row r="27" spans="2:7" ht="17.25" customHeight="1">
      <c r="B27" s="72">
        <v>18</v>
      </c>
      <c r="C27" s="48" t="s">
        <v>135</v>
      </c>
      <c r="D27" s="42" t="s">
        <v>125</v>
      </c>
      <c r="E27" s="43" t="s">
        <v>136</v>
      </c>
      <c r="F27" s="43"/>
      <c r="G27" s="44">
        <f>G28</f>
        <v>4480199</v>
      </c>
    </row>
    <row r="28" spans="2:7" ht="12.75">
      <c r="B28" s="72">
        <v>19</v>
      </c>
      <c r="C28" s="48" t="s">
        <v>137</v>
      </c>
      <c r="D28" s="42" t="s">
        <v>125</v>
      </c>
      <c r="E28" s="43" t="s">
        <v>138</v>
      </c>
      <c r="F28" s="43"/>
      <c r="G28" s="44">
        <f>G29+G31+G32+G30</f>
        <v>4480199</v>
      </c>
    </row>
    <row r="29" spans="2:7" ht="12.75">
      <c r="B29" s="72">
        <v>20</v>
      </c>
      <c r="C29" s="48" t="s">
        <v>277</v>
      </c>
      <c r="D29" s="42" t="s">
        <v>125</v>
      </c>
      <c r="E29" s="43" t="s">
        <v>138</v>
      </c>
      <c r="F29" s="43" t="s">
        <v>275</v>
      </c>
      <c r="G29" s="44">
        <v>2579815.6</v>
      </c>
    </row>
    <row r="30" spans="2:7" ht="12.75">
      <c r="B30" s="72">
        <v>21</v>
      </c>
      <c r="C30" s="48" t="s">
        <v>278</v>
      </c>
      <c r="D30" s="42" t="s">
        <v>125</v>
      </c>
      <c r="E30" s="43" t="s">
        <v>140</v>
      </c>
      <c r="F30" s="43" t="s">
        <v>275</v>
      </c>
      <c r="G30" s="44">
        <v>1283.4</v>
      </c>
    </row>
    <row r="31" spans="2:7" ht="31.5" customHeight="1">
      <c r="B31" s="72">
        <v>22</v>
      </c>
      <c r="C31" s="19" t="s">
        <v>109</v>
      </c>
      <c r="D31" s="42" t="s">
        <v>125</v>
      </c>
      <c r="E31" s="43" t="s">
        <v>138</v>
      </c>
      <c r="F31" s="43" t="s">
        <v>132</v>
      </c>
      <c r="G31" s="44">
        <v>1744100</v>
      </c>
    </row>
    <row r="32" spans="2:7" ht="19.5" customHeight="1">
      <c r="B32" s="72">
        <v>23</v>
      </c>
      <c r="C32" s="19" t="s">
        <v>143</v>
      </c>
      <c r="D32" s="42" t="s">
        <v>125</v>
      </c>
      <c r="E32" s="43" t="s">
        <v>138</v>
      </c>
      <c r="F32" s="43" t="s">
        <v>144</v>
      </c>
      <c r="G32" s="44">
        <v>155000</v>
      </c>
    </row>
    <row r="33" spans="2:7" ht="18.75" customHeight="1">
      <c r="B33" s="72">
        <v>24</v>
      </c>
      <c r="C33" s="19" t="s">
        <v>145</v>
      </c>
      <c r="D33" s="42" t="s">
        <v>125</v>
      </c>
      <c r="E33" s="43" t="s">
        <v>146</v>
      </c>
      <c r="F33" s="43" t="s">
        <v>113</v>
      </c>
      <c r="G33" s="44">
        <v>59400</v>
      </c>
    </row>
    <row r="34" spans="2:7" ht="31.5" customHeight="1">
      <c r="B34" s="72">
        <v>25</v>
      </c>
      <c r="C34" s="19" t="s">
        <v>147</v>
      </c>
      <c r="D34" s="42" t="s">
        <v>125</v>
      </c>
      <c r="E34" s="43" t="s">
        <v>148</v>
      </c>
      <c r="F34" s="43" t="s">
        <v>113</v>
      </c>
      <c r="G34" s="44">
        <v>24360</v>
      </c>
    </row>
    <row r="35" spans="2:7" ht="14.25" customHeight="1">
      <c r="B35" s="72">
        <v>26</v>
      </c>
      <c r="C35" s="46" t="s">
        <v>149</v>
      </c>
      <c r="D35" s="39" t="s">
        <v>150</v>
      </c>
      <c r="E35" s="40"/>
      <c r="F35" s="40"/>
      <c r="G35" s="41">
        <f>G36</f>
        <v>15000</v>
      </c>
    </row>
    <row r="36" spans="2:7" ht="27.75" customHeight="1">
      <c r="B36" s="72">
        <v>27</v>
      </c>
      <c r="C36" s="48" t="s">
        <v>151</v>
      </c>
      <c r="D36" s="42" t="s">
        <v>150</v>
      </c>
      <c r="E36" s="43" t="s">
        <v>279</v>
      </c>
      <c r="F36" s="43"/>
      <c r="G36" s="44">
        <f>G37</f>
        <v>15000</v>
      </c>
    </row>
    <row r="37" spans="2:7" ht="27.75" customHeight="1">
      <c r="B37" s="72">
        <v>28</v>
      </c>
      <c r="C37" s="48" t="s">
        <v>152</v>
      </c>
      <c r="D37" s="42" t="s">
        <v>150</v>
      </c>
      <c r="E37" s="43" t="s">
        <v>280</v>
      </c>
      <c r="F37" s="43"/>
      <c r="G37" s="44">
        <f>G38</f>
        <v>15000</v>
      </c>
    </row>
    <row r="38" spans="2:7" ht="16.5" customHeight="1">
      <c r="B38" s="72">
        <v>29</v>
      </c>
      <c r="C38" s="48" t="s">
        <v>154</v>
      </c>
      <c r="D38" s="42" t="s">
        <v>150</v>
      </c>
      <c r="E38" s="43" t="s">
        <v>280</v>
      </c>
      <c r="F38" s="43" t="s">
        <v>156</v>
      </c>
      <c r="G38" s="44">
        <v>15000</v>
      </c>
    </row>
    <row r="39" spans="2:7" ht="16.5" customHeight="1">
      <c r="B39" s="72">
        <v>30</v>
      </c>
      <c r="C39" s="46" t="s">
        <v>157</v>
      </c>
      <c r="D39" s="39" t="s">
        <v>158</v>
      </c>
      <c r="E39" s="40"/>
      <c r="F39" s="40"/>
      <c r="G39" s="41">
        <f>G40+G45</f>
        <v>1244861.9</v>
      </c>
    </row>
    <row r="40" spans="2:7" ht="31.5" customHeight="1">
      <c r="B40" s="72">
        <v>31</v>
      </c>
      <c r="C40" s="54" t="s">
        <v>160</v>
      </c>
      <c r="D40" s="55" t="s">
        <v>158</v>
      </c>
      <c r="E40" s="56" t="s">
        <v>161</v>
      </c>
      <c r="F40" s="56"/>
      <c r="G40" s="57">
        <f>G41</f>
        <v>1235816</v>
      </c>
    </row>
    <row r="41" spans="2:7" ht="29.25" customHeight="1">
      <c r="B41" s="72">
        <v>32</v>
      </c>
      <c r="C41" s="54" t="s">
        <v>162</v>
      </c>
      <c r="D41" s="55" t="s">
        <v>158</v>
      </c>
      <c r="E41" s="56" t="s">
        <v>163</v>
      </c>
      <c r="F41" s="56"/>
      <c r="G41" s="57">
        <f>G42</f>
        <v>1235816</v>
      </c>
    </row>
    <row r="42" spans="2:7" ht="28.5" customHeight="1">
      <c r="B42" s="72">
        <v>33</v>
      </c>
      <c r="C42" s="54" t="s">
        <v>164</v>
      </c>
      <c r="D42" s="55" t="s">
        <v>158</v>
      </c>
      <c r="E42" s="56" t="s">
        <v>281</v>
      </c>
      <c r="F42" s="56"/>
      <c r="G42" s="57">
        <f>G43+G44</f>
        <v>1235816</v>
      </c>
    </row>
    <row r="43" spans="2:7" ht="19.5" customHeight="1">
      <c r="B43" s="72">
        <v>34</v>
      </c>
      <c r="C43" s="48" t="s">
        <v>282</v>
      </c>
      <c r="D43" s="55" t="s">
        <v>158</v>
      </c>
      <c r="E43" s="56" t="s">
        <v>165</v>
      </c>
      <c r="F43" s="56" t="s">
        <v>283</v>
      </c>
      <c r="G43" s="57">
        <v>1234816</v>
      </c>
    </row>
    <row r="44" spans="2:7" ht="18" customHeight="1">
      <c r="B44" s="72">
        <v>35</v>
      </c>
      <c r="C44" s="19" t="s">
        <v>143</v>
      </c>
      <c r="D44" s="55" t="s">
        <v>158</v>
      </c>
      <c r="E44" s="56" t="s">
        <v>165</v>
      </c>
      <c r="F44" s="56" t="s">
        <v>144</v>
      </c>
      <c r="G44" s="57">
        <v>1000</v>
      </c>
    </row>
    <row r="45" spans="2:7" ht="60" customHeight="1">
      <c r="B45" s="72">
        <v>36</v>
      </c>
      <c r="C45" s="58" t="s">
        <v>170</v>
      </c>
      <c r="D45" s="42" t="s">
        <v>158</v>
      </c>
      <c r="E45" s="43" t="s">
        <v>171</v>
      </c>
      <c r="F45" s="43"/>
      <c r="G45" s="44">
        <f>G46+G47</f>
        <v>9045.9</v>
      </c>
    </row>
    <row r="46" spans="2:7" ht="20.25" customHeight="1">
      <c r="B46" s="72">
        <v>37</v>
      </c>
      <c r="C46" s="48" t="s">
        <v>282</v>
      </c>
      <c r="D46" s="42" t="s">
        <v>158</v>
      </c>
      <c r="E46" s="43" t="s">
        <v>171</v>
      </c>
      <c r="F46" s="43" t="s">
        <v>275</v>
      </c>
      <c r="G46" s="44">
        <v>7812</v>
      </c>
    </row>
    <row r="47" spans="2:7" ht="27.75" customHeight="1">
      <c r="B47" s="72">
        <v>38</v>
      </c>
      <c r="C47" s="19" t="s">
        <v>109</v>
      </c>
      <c r="D47" s="42" t="s">
        <v>158</v>
      </c>
      <c r="E47" s="43" t="s">
        <v>171</v>
      </c>
      <c r="F47" s="43" t="s">
        <v>132</v>
      </c>
      <c r="G47" s="44">
        <v>1233.9</v>
      </c>
    </row>
    <row r="48" spans="2:7" ht="20.25" customHeight="1">
      <c r="B48" s="72">
        <v>39</v>
      </c>
      <c r="C48" s="17" t="s">
        <v>173</v>
      </c>
      <c r="D48" s="59" t="s">
        <v>174</v>
      </c>
      <c r="E48" s="60"/>
      <c r="F48" s="60"/>
      <c r="G48" s="61">
        <f>G49</f>
        <v>236185.53</v>
      </c>
    </row>
    <row r="49" spans="2:7" ht="27" customHeight="1">
      <c r="B49" s="72">
        <v>40</v>
      </c>
      <c r="C49" s="19" t="s">
        <v>175</v>
      </c>
      <c r="D49" s="42" t="s">
        <v>176</v>
      </c>
      <c r="E49" s="43" t="s">
        <v>279</v>
      </c>
      <c r="F49" s="43"/>
      <c r="G49" s="44">
        <f>G50</f>
        <v>236185.53</v>
      </c>
    </row>
    <row r="50" spans="2:7" ht="48" customHeight="1">
      <c r="B50" s="72">
        <v>41</v>
      </c>
      <c r="C50" s="19" t="s">
        <v>177</v>
      </c>
      <c r="D50" s="42" t="s">
        <v>176</v>
      </c>
      <c r="E50" s="43" t="s">
        <v>284</v>
      </c>
      <c r="F50" s="43"/>
      <c r="G50" s="44">
        <f>G51+G52</f>
        <v>236185.53</v>
      </c>
    </row>
    <row r="51" spans="2:7" ht="15" customHeight="1">
      <c r="B51" s="72">
        <v>42</v>
      </c>
      <c r="C51" s="48" t="s">
        <v>282</v>
      </c>
      <c r="D51" s="42" t="s">
        <v>176</v>
      </c>
      <c r="E51" s="43" t="s">
        <v>284</v>
      </c>
      <c r="F51" s="43" t="s">
        <v>275</v>
      </c>
      <c r="G51" s="44">
        <v>222000</v>
      </c>
    </row>
    <row r="52" spans="2:7" ht="29.25" customHeight="1">
      <c r="B52" s="72">
        <v>43</v>
      </c>
      <c r="C52" s="19" t="s">
        <v>109</v>
      </c>
      <c r="D52" s="42" t="s">
        <v>176</v>
      </c>
      <c r="E52" s="43" t="s">
        <v>284</v>
      </c>
      <c r="F52" s="43" t="s">
        <v>132</v>
      </c>
      <c r="G52" s="44">
        <v>14185.53</v>
      </c>
    </row>
    <row r="53" spans="2:7" ht="29.25" customHeight="1">
      <c r="B53" s="72">
        <v>44</v>
      </c>
      <c r="C53" s="17" t="s">
        <v>179</v>
      </c>
      <c r="D53" s="59" t="s">
        <v>180</v>
      </c>
      <c r="E53" s="60"/>
      <c r="F53" s="60"/>
      <c r="G53" s="61">
        <f>G54+G61</f>
        <v>103804</v>
      </c>
    </row>
    <row r="54" spans="2:7" ht="29.25" customHeight="1">
      <c r="B54" s="72">
        <v>45</v>
      </c>
      <c r="C54" s="62" t="s">
        <v>181</v>
      </c>
      <c r="D54" s="39" t="s">
        <v>182</v>
      </c>
      <c r="E54" s="40"/>
      <c r="F54" s="40"/>
      <c r="G54" s="41">
        <f>G55</f>
        <v>4000</v>
      </c>
    </row>
    <row r="55" spans="2:7" ht="33.75" customHeight="1">
      <c r="B55" s="72">
        <v>46</v>
      </c>
      <c r="C55" s="48" t="s">
        <v>126</v>
      </c>
      <c r="D55" s="42" t="s">
        <v>182</v>
      </c>
      <c r="E55" s="43" t="s">
        <v>127</v>
      </c>
      <c r="F55" s="43"/>
      <c r="G55" s="44">
        <f>G56</f>
        <v>4000</v>
      </c>
    </row>
    <row r="56" spans="2:7" ht="29.25" customHeight="1">
      <c r="B56" s="72">
        <v>47</v>
      </c>
      <c r="C56" s="19" t="s">
        <v>183</v>
      </c>
      <c r="D56" s="42" t="s">
        <v>182</v>
      </c>
      <c r="E56" s="43" t="s">
        <v>184</v>
      </c>
      <c r="F56" s="43"/>
      <c r="G56" s="44">
        <f>G57+G59</f>
        <v>4000</v>
      </c>
    </row>
    <row r="57" spans="2:7" ht="50.25" customHeight="1">
      <c r="B57" s="72">
        <v>48</v>
      </c>
      <c r="C57" s="48" t="s">
        <v>185</v>
      </c>
      <c r="D57" s="42" t="s">
        <v>182</v>
      </c>
      <c r="E57" s="43" t="s">
        <v>186</v>
      </c>
      <c r="F57" s="43"/>
      <c r="G57" s="44">
        <f>G58</f>
        <v>3000</v>
      </c>
    </row>
    <row r="58" spans="2:7" ht="28.5" customHeight="1">
      <c r="B58" s="72">
        <v>49</v>
      </c>
      <c r="C58" s="19" t="s">
        <v>109</v>
      </c>
      <c r="D58" s="42" t="s">
        <v>182</v>
      </c>
      <c r="E58" s="43" t="s">
        <v>186</v>
      </c>
      <c r="F58" s="43" t="s">
        <v>132</v>
      </c>
      <c r="G58" s="44">
        <v>3000</v>
      </c>
    </row>
    <row r="59" spans="2:7" ht="28.5" customHeight="1">
      <c r="B59" s="72">
        <v>50</v>
      </c>
      <c r="C59" s="19" t="s">
        <v>187</v>
      </c>
      <c r="D59" s="42" t="s">
        <v>182</v>
      </c>
      <c r="E59" s="43" t="s">
        <v>188</v>
      </c>
      <c r="F59" s="43"/>
      <c r="G59" s="44">
        <f>G60</f>
        <v>1000</v>
      </c>
    </row>
    <row r="60" spans="2:7" ht="28.5" customHeight="1">
      <c r="B60" s="72">
        <v>51</v>
      </c>
      <c r="C60" s="19" t="s">
        <v>109</v>
      </c>
      <c r="D60" s="42" t="s">
        <v>182</v>
      </c>
      <c r="E60" s="43" t="s">
        <v>188</v>
      </c>
      <c r="F60" s="43" t="s">
        <v>132</v>
      </c>
      <c r="G60" s="44">
        <v>1000</v>
      </c>
    </row>
    <row r="61" spans="2:7" ht="14.25" customHeight="1">
      <c r="B61" s="72">
        <v>52</v>
      </c>
      <c r="C61" s="38" t="s">
        <v>189</v>
      </c>
      <c r="D61" s="39" t="s">
        <v>190</v>
      </c>
      <c r="E61" s="40"/>
      <c r="F61" s="40"/>
      <c r="G61" s="41">
        <f>G62+G66+G67</f>
        <v>99804</v>
      </c>
    </row>
    <row r="62" spans="2:7" ht="34.5" customHeight="1">
      <c r="B62" s="72">
        <v>53</v>
      </c>
      <c r="C62" s="48" t="s">
        <v>126</v>
      </c>
      <c r="D62" s="42" t="s">
        <v>190</v>
      </c>
      <c r="E62" s="43" t="s">
        <v>127</v>
      </c>
      <c r="F62" s="43"/>
      <c r="G62" s="44">
        <f>G63</f>
        <v>30000</v>
      </c>
    </row>
    <row r="63" spans="2:7" ht="17.25" customHeight="1">
      <c r="B63" s="72">
        <v>54</v>
      </c>
      <c r="C63" s="19" t="s">
        <v>191</v>
      </c>
      <c r="D63" s="42" t="s">
        <v>190</v>
      </c>
      <c r="E63" s="43" t="s">
        <v>184</v>
      </c>
      <c r="F63" s="43"/>
      <c r="G63" s="44">
        <f>G64</f>
        <v>30000</v>
      </c>
    </row>
    <row r="64" spans="2:7" ht="18.75" customHeight="1">
      <c r="B64" s="72">
        <v>55</v>
      </c>
      <c r="C64" s="19" t="s">
        <v>189</v>
      </c>
      <c r="D64" s="42" t="s">
        <v>190</v>
      </c>
      <c r="E64" s="43" t="s">
        <v>192</v>
      </c>
      <c r="F64" s="43"/>
      <c r="G64" s="44">
        <f>G65</f>
        <v>30000</v>
      </c>
    </row>
    <row r="65" spans="2:7" ht="27.75" customHeight="1">
      <c r="B65" s="72">
        <v>56</v>
      </c>
      <c r="C65" s="19" t="s">
        <v>109</v>
      </c>
      <c r="D65" s="42" t="s">
        <v>190</v>
      </c>
      <c r="E65" s="43" t="s">
        <v>192</v>
      </c>
      <c r="F65" s="43" t="s">
        <v>132</v>
      </c>
      <c r="G65" s="44">
        <v>30000</v>
      </c>
    </row>
    <row r="66" spans="2:7" ht="27.75" customHeight="1">
      <c r="B66" s="72">
        <v>57</v>
      </c>
      <c r="C66" s="19" t="s">
        <v>193</v>
      </c>
      <c r="D66" s="42" t="s">
        <v>190</v>
      </c>
      <c r="E66" s="43" t="s">
        <v>194</v>
      </c>
      <c r="F66" s="43" t="s">
        <v>132</v>
      </c>
      <c r="G66" s="44">
        <v>65237</v>
      </c>
    </row>
    <row r="67" spans="2:7" ht="27.75" customHeight="1">
      <c r="B67" s="72">
        <v>58</v>
      </c>
      <c r="C67" s="19" t="s">
        <v>195</v>
      </c>
      <c r="D67" s="42" t="s">
        <v>190</v>
      </c>
      <c r="E67" s="43" t="s">
        <v>196</v>
      </c>
      <c r="F67" s="43" t="s">
        <v>132</v>
      </c>
      <c r="G67" s="44">
        <v>4567</v>
      </c>
    </row>
    <row r="68" spans="2:7" ht="23.25" customHeight="1">
      <c r="B68" s="72">
        <v>59</v>
      </c>
      <c r="C68" s="17" t="s">
        <v>197</v>
      </c>
      <c r="D68" s="59" t="s">
        <v>198</v>
      </c>
      <c r="E68" s="60"/>
      <c r="F68" s="60"/>
      <c r="G68" s="61">
        <f>G69</f>
        <v>3464533.34</v>
      </c>
    </row>
    <row r="69" spans="2:7" ht="35.25" customHeight="1">
      <c r="B69" s="72">
        <v>60</v>
      </c>
      <c r="C69" s="48" t="s">
        <v>126</v>
      </c>
      <c r="D69" s="42" t="s">
        <v>198</v>
      </c>
      <c r="E69" s="43" t="s">
        <v>127</v>
      </c>
      <c r="F69" s="43"/>
      <c r="G69" s="44">
        <f>G70</f>
        <v>3464533.34</v>
      </c>
    </row>
    <row r="70" spans="2:7" ht="18" customHeight="1">
      <c r="B70" s="72">
        <v>61</v>
      </c>
      <c r="C70" s="19" t="s">
        <v>199</v>
      </c>
      <c r="D70" s="42" t="s">
        <v>198</v>
      </c>
      <c r="E70" s="43" t="s">
        <v>184</v>
      </c>
      <c r="F70" s="43"/>
      <c r="G70" s="44">
        <f>G71+G73+G75</f>
        <v>3464533.34</v>
      </c>
    </row>
    <row r="71" spans="2:7" ht="18" customHeight="1">
      <c r="B71" s="72">
        <v>62</v>
      </c>
      <c r="C71" s="19" t="s">
        <v>200</v>
      </c>
      <c r="D71" s="42" t="s">
        <v>198</v>
      </c>
      <c r="E71" s="43" t="s">
        <v>201</v>
      </c>
      <c r="F71" s="43"/>
      <c r="G71" s="44">
        <f>G72</f>
        <v>296733.34</v>
      </c>
    </row>
    <row r="72" spans="2:7" ht="30" customHeight="1">
      <c r="B72" s="72">
        <v>63</v>
      </c>
      <c r="C72" s="19" t="s">
        <v>109</v>
      </c>
      <c r="D72" s="42" t="s">
        <v>198</v>
      </c>
      <c r="E72" s="43" t="s">
        <v>201</v>
      </c>
      <c r="F72" s="43" t="s">
        <v>132</v>
      </c>
      <c r="G72" s="44">
        <v>296733.34</v>
      </c>
    </row>
    <row r="73" spans="2:7" ht="18" customHeight="1">
      <c r="B73" s="72">
        <v>64</v>
      </c>
      <c r="C73" s="19" t="s">
        <v>202</v>
      </c>
      <c r="D73" s="42" t="s">
        <v>198</v>
      </c>
      <c r="E73" s="43" t="s">
        <v>203</v>
      </c>
      <c r="F73" s="43"/>
      <c r="G73" s="44">
        <f>G74</f>
        <v>3151100</v>
      </c>
    </row>
    <row r="74" spans="2:7" ht="27" customHeight="1">
      <c r="B74" s="72">
        <v>65</v>
      </c>
      <c r="C74" s="19" t="s">
        <v>109</v>
      </c>
      <c r="D74" s="42" t="s">
        <v>198</v>
      </c>
      <c r="E74" s="43" t="s">
        <v>203</v>
      </c>
      <c r="F74" s="43" t="s">
        <v>132</v>
      </c>
      <c r="G74" s="44">
        <v>3151100</v>
      </c>
    </row>
    <row r="75" spans="2:7" ht="18" customHeight="1">
      <c r="B75" s="72">
        <v>66</v>
      </c>
      <c r="C75" s="19" t="s">
        <v>204</v>
      </c>
      <c r="D75" s="42" t="s">
        <v>198</v>
      </c>
      <c r="E75" s="43" t="s">
        <v>205</v>
      </c>
      <c r="F75" s="43"/>
      <c r="G75" s="44">
        <f>G76</f>
        <v>16700</v>
      </c>
    </row>
    <row r="76" spans="2:7" ht="28.5" customHeight="1">
      <c r="B76" s="72">
        <v>67</v>
      </c>
      <c r="C76" s="19" t="s">
        <v>109</v>
      </c>
      <c r="D76" s="42" t="s">
        <v>198</v>
      </c>
      <c r="E76" s="43" t="s">
        <v>205</v>
      </c>
      <c r="F76" s="43" t="s">
        <v>132</v>
      </c>
      <c r="G76" s="44">
        <v>16700</v>
      </c>
    </row>
    <row r="77" spans="2:7" ht="18" customHeight="1">
      <c r="B77" s="72">
        <v>68</v>
      </c>
      <c r="C77" s="64" t="s">
        <v>206</v>
      </c>
      <c r="D77" s="59" t="s">
        <v>207</v>
      </c>
      <c r="E77" s="60"/>
      <c r="F77" s="60"/>
      <c r="G77" s="61">
        <f>G81+G90+G78+G101</f>
        <v>34434403</v>
      </c>
    </row>
    <row r="78" spans="2:7" ht="18" customHeight="1">
      <c r="B78" s="72">
        <v>69</v>
      </c>
      <c r="C78" s="73" t="s">
        <v>208</v>
      </c>
      <c r="D78" s="39" t="s">
        <v>209</v>
      </c>
      <c r="E78" s="60"/>
      <c r="F78" s="60"/>
      <c r="G78" s="61">
        <f>G79</f>
        <v>35811</v>
      </c>
    </row>
    <row r="79" spans="2:7" ht="33.75" customHeight="1">
      <c r="B79" s="72">
        <v>70</v>
      </c>
      <c r="C79" s="48" t="s">
        <v>126</v>
      </c>
      <c r="D79" s="42" t="s">
        <v>209</v>
      </c>
      <c r="E79" s="43" t="s">
        <v>127</v>
      </c>
      <c r="F79" s="43"/>
      <c r="G79" s="44">
        <f>G80</f>
        <v>35811</v>
      </c>
    </row>
    <row r="80" spans="2:7" ht="17.25" customHeight="1">
      <c r="B80" s="72">
        <v>71</v>
      </c>
      <c r="C80" s="19" t="s">
        <v>143</v>
      </c>
      <c r="D80" s="42" t="s">
        <v>209</v>
      </c>
      <c r="E80" s="43" t="s">
        <v>210</v>
      </c>
      <c r="F80" s="43" t="s">
        <v>144</v>
      </c>
      <c r="G80" s="44">
        <v>35811</v>
      </c>
    </row>
    <row r="81" spans="2:7" ht="18" customHeight="1">
      <c r="B81" s="72">
        <v>72</v>
      </c>
      <c r="C81" s="38" t="s">
        <v>211</v>
      </c>
      <c r="D81" s="39" t="s">
        <v>212</v>
      </c>
      <c r="E81" s="40"/>
      <c r="F81" s="40"/>
      <c r="G81" s="41">
        <f>G82+G88+G89</f>
        <v>2202000</v>
      </c>
    </row>
    <row r="82" spans="2:7" ht="31.5" customHeight="1">
      <c r="B82" s="72">
        <v>73</v>
      </c>
      <c r="C82" s="48" t="s">
        <v>126</v>
      </c>
      <c r="D82" s="42" t="s">
        <v>212</v>
      </c>
      <c r="E82" s="43" t="s">
        <v>127</v>
      </c>
      <c r="F82" s="43"/>
      <c r="G82" s="44">
        <f>G83</f>
        <v>292000</v>
      </c>
    </row>
    <row r="83" spans="2:7" ht="18" customHeight="1">
      <c r="B83" s="72">
        <v>74</v>
      </c>
      <c r="C83" s="19" t="s">
        <v>213</v>
      </c>
      <c r="D83" s="42" t="s">
        <v>212</v>
      </c>
      <c r="E83" s="43" t="s">
        <v>184</v>
      </c>
      <c r="F83" s="43"/>
      <c r="G83" s="44">
        <f>G84+G86</f>
        <v>292000</v>
      </c>
    </row>
    <row r="84" spans="2:7" ht="18" customHeight="1">
      <c r="B84" s="72">
        <v>75</v>
      </c>
      <c r="C84" s="19" t="s">
        <v>214</v>
      </c>
      <c r="D84" s="42" t="s">
        <v>212</v>
      </c>
      <c r="E84" s="43" t="s">
        <v>215</v>
      </c>
      <c r="F84" s="43"/>
      <c r="G84" s="44">
        <f>G85</f>
        <v>292000</v>
      </c>
    </row>
    <row r="85" spans="2:7" ht="31.5" customHeight="1">
      <c r="B85" s="72">
        <v>76</v>
      </c>
      <c r="C85" s="19" t="s">
        <v>109</v>
      </c>
      <c r="D85" s="42" t="s">
        <v>212</v>
      </c>
      <c r="E85" s="43" t="s">
        <v>215</v>
      </c>
      <c r="F85" s="43" t="s">
        <v>132</v>
      </c>
      <c r="G85" s="44">
        <v>292000</v>
      </c>
    </row>
    <row r="86" spans="2:7" ht="21" customHeight="1">
      <c r="B86" s="72">
        <v>77</v>
      </c>
      <c r="C86" s="19" t="s">
        <v>216</v>
      </c>
      <c r="D86" s="42" t="s">
        <v>212</v>
      </c>
      <c r="E86" s="43" t="s">
        <v>217</v>
      </c>
      <c r="F86" s="43"/>
      <c r="G86" s="44">
        <f>G87</f>
        <v>0</v>
      </c>
    </row>
    <row r="87" spans="2:7" ht="30" customHeight="1">
      <c r="B87" s="72">
        <v>78</v>
      </c>
      <c r="C87" s="19" t="s">
        <v>109</v>
      </c>
      <c r="D87" s="42" t="s">
        <v>212</v>
      </c>
      <c r="E87" s="43" t="s">
        <v>217</v>
      </c>
      <c r="F87" s="43" t="s">
        <v>132</v>
      </c>
      <c r="G87" s="44">
        <v>0</v>
      </c>
    </row>
    <row r="88" spans="2:7" ht="21.75" customHeight="1">
      <c r="B88" s="72">
        <v>79</v>
      </c>
      <c r="C88" s="19" t="s">
        <v>218</v>
      </c>
      <c r="D88" s="42" t="s">
        <v>212</v>
      </c>
      <c r="E88" s="43" t="s">
        <v>219</v>
      </c>
      <c r="F88" s="43" t="s">
        <v>132</v>
      </c>
      <c r="G88" s="44">
        <v>1895000</v>
      </c>
    </row>
    <row r="89" spans="2:7" ht="23.25" customHeight="1">
      <c r="B89" s="72">
        <v>80</v>
      </c>
      <c r="C89" s="19" t="s">
        <v>220</v>
      </c>
      <c r="D89" s="42" t="s">
        <v>212</v>
      </c>
      <c r="E89" s="43" t="s">
        <v>221</v>
      </c>
      <c r="F89" s="43" t="s">
        <v>132</v>
      </c>
      <c r="G89" s="44">
        <v>15000</v>
      </c>
    </row>
    <row r="90" spans="2:7" ht="18" customHeight="1">
      <c r="B90" s="72">
        <v>81</v>
      </c>
      <c r="C90" s="38" t="s">
        <v>222</v>
      </c>
      <c r="D90" s="39" t="s">
        <v>223</v>
      </c>
      <c r="E90" s="40"/>
      <c r="F90" s="40"/>
      <c r="G90" s="41">
        <f>G91</f>
        <v>543000</v>
      </c>
    </row>
    <row r="91" spans="2:7" ht="41.25" customHeight="1">
      <c r="B91" s="72">
        <v>82</v>
      </c>
      <c r="C91" s="48" t="s">
        <v>126</v>
      </c>
      <c r="D91" s="42" t="s">
        <v>223</v>
      </c>
      <c r="E91" s="43" t="s">
        <v>127</v>
      </c>
      <c r="F91" s="43"/>
      <c r="G91" s="44">
        <f>G92</f>
        <v>543000</v>
      </c>
    </row>
    <row r="92" spans="2:7" ht="18" customHeight="1">
      <c r="B92" s="72">
        <v>83</v>
      </c>
      <c r="C92" s="19" t="s">
        <v>224</v>
      </c>
      <c r="D92" s="42" t="s">
        <v>223</v>
      </c>
      <c r="E92" s="43" t="s">
        <v>184</v>
      </c>
      <c r="F92" s="43"/>
      <c r="G92" s="44">
        <f>G93+G95+G97+G99</f>
        <v>543000</v>
      </c>
    </row>
    <row r="93" spans="2:7" ht="18" customHeight="1">
      <c r="B93" s="72">
        <v>84</v>
      </c>
      <c r="C93" s="19" t="s">
        <v>225</v>
      </c>
      <c r="D93" s="42" t="s">
        <v>223</v>
      </c>
      <c r="E93" s="43" t="s">
        <v>226</v>
      </c>
      <c r="F93" s="43"/>
      <c r="G93" s="44">
        <f>G94</f>
        <v>308000</v>
      </c>
    </row>
    <row r="94" spans="2:7" ht="28.5" customHeight="1">
      <c r="B94" s="72">
        <v>85</v>
      </c>
      <c r="C94" s="19" t="s">
        <v>109</v>
      </c>
      <c r="D94" s="42" t="s">
        <v>223</v>
      </c>
      <c r="E94" s="43" t="s">
        <v>226</v>
      </c>
      <c r="F94" s="43" t="s">
        <v>132</v>
      </c>
      <c r="G94" s="44">
        <v>308000</v>
      </c>
    </row>
    <row r="95" spans="2:7" ht="18" customHeight="1">
      <c r="B95" s="72">
        <v>86</v>
      </c>
      <c r="C95" s="19" t="s">
        <v>227</v>
      </c>
      <c r="D95" s="42" t="s">
        <v>223</v>
      </c>
      <c r="E95" s="43" t="s">
        <v>228</v>
      </c>
      <c r="F95" s="43"/>
      <c r="G95" s="44">
        <f>G96</f>
        <v>15000</v>
      </c>
    </row>
    <row r="96" spans="2:7" ht="29.25" customHeight="1">
      <c r="B96" s="72">
        <v>87</v>
      </c>
      <c r="C96" s="19" t="s">
        <v>109</v>
      </c>
      <c r="D96" s="42" t="s">
        <v>223</v>
      </c>
      <c r="E96" s="43" t="s">
        <v>228</v>
      </c>
      <c r="F96" s="43" t="s">
        <v>132</v>
      </c>
      <c r="G96" s="44">
        <v>15000</v>
      </c>
    </row>
    <row r="97" spans="2:7" ht="18" customHeight="1">
      <c r="B97" s="72">
        <v>88</v>
      </c>
      <c r="C97" s="19" t="s">
        <v>229</v>
      </c>
      <c r="D97" s="42" t="s">
        <v>223</v>
      </c>
      <c r="E97" s="43" t="s">
        <v>230</v>
      </c>
      <c r="F97" s="43"/>
      <c r="G97" s="44">
        <f>G98</f>
        <v>10000</v>
      </c>
    </row>
    <row r="98" spans="2:7" ht="27.75" customHeight="1">
      <c r="B98" s="72">
        <v>89</v>
      </c>
      <c r="C98" s="19" t="s">
        <v>109</v>
      </c>
      <c r="D98" s="42" t="s">
        <v>223</v>
      </c>
      <c r="E98" s="43" t="s">
        <v>230</v>
      </c>
      <c r="F98" s="43" t="s">
        <v>132</v>
      </c>
      <c r="G98" s="44">
        <v>10000</v>
      </c>
    </row>
    <row r="99" spans="2:7" ht="18" customHeight="1">
      <c r="B99" s="72">
        <v>90</v>
      </c>
      <c r="C99" s="19" t="s">
        <v>231</v>
      </c>
      <c r="D99" s="42" t="s">
        <v>223</v>
      </c>
      <c r="E99" s="43" t="s">
        <v>232</v>
      </c>
      <c r="F99" s="43"/>
      <c r="G99" s="44">
        <f>G100</f>
        <v>210000</v>
      </c>
    </row>
    <row r="100" spans="2:7" ht="26.25" customHeight="1">
      <c r="B100" s="72">
        <v>91</v>
      </c>
      <c r="C100" s="19" t="s">
        <v>109</v>
      </c>
      <c r="D100" s="42" t="s">
        <v>223</v>
      </c>
      <c r="E100" s="43" t="s">
        <v>232</v>
      </c>
      <c r="F100" s="43" t="s">
        <v>132</v>
      </c>
      <c r="G100" s="44">
        <v>210000</v>
      </c>
    </row>
    <row r="101" spans="2:7" ht="26.25" customHeight="1">
      <c r="B101" s="72">
        <v>92</v>
      </c>
      <c r="C101" s="38" t="s">
        <v>233</v>
      </c>
      <c r="D101" s="39" t="s">
        <v>234</v>
      </c>
      <c r="E101" s="43"/>
      <c r="F101" s="43"/>
      <c r="G101" s="41">
        <f>G102+G103+G104</f>
        <v>31653592</v>
      </c>
    </row>
    <row r="102" spans="2:7" ht="26.25" customHeight="1">
      <c r="B102" s="72">
        <v>93</v>
      </c>
      <c r="C102" s="19" t="s">
        <v>235</v>
      </c>
      <c r="D102" s="42" t="s">
        <v>234</v>
      </c>
      <c r="E102" s="43" t="s">
        <v>236</v>
      </c>
      <c r="F102" s="43" t="s">
        <v>113</v>
      </c>
      <c r="G102" s="50">
        <v>31339200</v>
      </c>
    </row>
    <row r="103" spans="2:7" ht="26.25" customHeight="1">
      <c r="B103" s="72">
        <v>94</v>
      </c>
      <c r="C103" s="19" t="s">
        <v>237</v>
      </c>
      <c r="D103" s="42" t="s">
        <v>234</v>
      </c>
      <c r="E103" s="43" t="s">
        <v>238</v>
      </c>
      <c r="F103" s="43" t="s">
        <v>113</v>
      </c>
      <c r="G103" s="50">
        <v>313392</v>
      </c>
    </row>
    <row r="104" spans="2:7" ht="26.25" customHeight="1">
      <c r="B104" s="72">
        <v>95</v>
      </c>
      <c r="C104" s="19" t="s">
        <v>239</v>
      </c>
      <c r="D104" s="42" t="s">
        <v>234</v>
      </c>
      <c r="E104" s="43" t="s">
        <v>240</v>
      </c>
      <c r="F104" s="43" t="s">
        <v>113</v>
      </c>
      <c r="G104" s="50">
        <v>1000</v>
      </c>
    </row>
    <row r="105" spans="2:7" ht="18" customHeight="1">
      <c r="B105" s="72">
        <v>96</v>
      </c>
      <c r="C105" s="64" t="s">
        <v>241</v>
      </c>
      <c r="D105" s="59" t="s">
        <v>242</v>
      </c>
      <c r="E105" s="60"/>
      <c r="F105" s="60"/>
      <c r="G105" s="61">
        <f>G107+G106</f>
        <v>4159184</v>
      </c>
    </row>
    <row r="106" spans="2:7" ht="26.25" customHeight="1">
      <c r="B106" s="72">
        <v>97</v>
      </c>
      <c r="C106" s="19" t="s">
        <v>285</v>
      </c>
      <c r="D106" s="42" t="s">
        <v>242</v>
      </c>
      <c r="E106" s="43" t="s">
        <v>244</v>
      </c>
      <c r="F106" s="43" t="s">
        <v>113</v>
      </c>
      <c r="G106" s="44">
        <v>200000</v>
      </c>
    </row>
    <row r="107" spans="2:7" ht="28.5" customHeight="1">
      <c r="B107" s="72">
        <v>98</v>
      </c>
      <c r="C107" s="48" t="s">
        <v>245</v>
      </c>
      <c r="D107" s="42" t="s">
        <v>242</v>
      </c>
      <c r="E107" s="43" t="s">
        <v>246</v>
      </c>
      <c r="F107" s="43"/>
      <c r="G107" s="44">
        <f>G108</f>
        <v>3959184</v>
      </c>
    </row>
    <row r="108" spans="2:7" ht="18" customHeight="1">
      <c r="B108" s="72">
        <v>99</v>
      </c>
      <c r="C108" s="19" t="s">
        <v>247</v>
      </c>
      <c r="D108" s="42" t="s">
        <v>242</v>
      </c>
      <c r="E108" s="43" t="s">
        <v>248</v>
      </c>
      <c r="F108" s="43"/>
      <c r="G108" s="44">
        <f>G109</f>
        <v>3959184</v>
      </c>
    </row>
    <row r="109" spans="2:7" ht="42.75" customHeight="1">
      <c r="B109" s="72">
        <v>100</v>
      </c>
      <c r="C109" s="19" t="s">
        <v>249</v>
      </c>
      <c r="D109" s="42" t="s">
        <v>242</v>
      </c>
      <c r="E109" s="43" t="s">
        <v>250</v>
      </c>
      <c r="F109" s="43"/>
      <c r="G109" s="44">
        <f>G110</f>
        <v>3959184</v>
      </c>
    </row>
    <row r="110" spans="2:7" ht="18" customHeight="1">
      <c r="B110" s="72">
        <v>101</v>
      </c>
      <c r="C110" s="19" t="s">
        <v>251</v>
      </c>
      <c r="D110" s="42" t="s">
        <v>242</v>
      </c>
      <c r="E110" s="43" t="s">
        <v>250</v>
      </c>
      <c r="F110" s="43" t="s">
        <v>252</v>
      </c>
      <c r="G110" s="44">
        <f>G111+G114+G112+G113</f>
        <v>3959184</v>
      </c>
    </row>
    <row r="111" spans="2:7" ht="44.25" customHeight="1">
      <c r="B111" s="72">
        <v>102</v>
      </c>
      <c r="C111" s="19" t="s">
        <v>253</v>
      </c>
      <c r="D111" s="42" t="s">
        <v>242</v>
      </c>
      <c r="E111" s="43" t="s">
        <v>250</v>
      </c>
      <c r="F111" s="43" t="s">
        <v>254</v>
      </c>
      <c r="G111" s="44">
        <v>3858402.29</v>
      </c>
    </row>
    <row r="112" spans="2:7" ht="33" customHeight="1">
      <c r="B112" s="72">
        <v>103</v>
      </c>
      <c r="C112" s="19" t="s">
        <v>255</v>
      </c>
      <c r="D112" s="42" t="s">
        <v>242</v>
      </c>
      <c r="E112" s="43" t="s">
        <v>256</v>
      </c>
      <c r="F112" s="43" t="s">
        <v>254</v>
      </c>
      <c r="G112" s="44">
        <v>72160.11</v>
      </c>
    </row>
    <row r="113" spans="2:7" ht="32.25" customHeight="1">
      <c r="B113" s="72">
        <v>104</v>
      </c>
      <c r="C113" s="19" t="s">
        <v>257</v>
      </c>
      <c r="D113" s="42" t="s">
        <v>242</v>
      </c>
      <c r="E113" s="43" t="s">
        <v>258</v>
      </c>
      <c r="F113" s="43" t="s">
        <v>254</v>
      </c>
      <c r="G113" s="44">
        <v>8621.6</v>
      </c>
    </row>
    <row r="114" spans="2:7" ht="18" customHeight="1">
      <c r="B114" s="72">
        <v>105</v>
      </c>
      <c r="C114" s="19" t="s">
        <v>259</v>
      </c>
      <c r="D114" s="42" t="s">
        <v>242</v>
      </c>
      <c r="E114" s="43" t="s">
        <v>250</v>
      </c>
      <c r="F114" s="43" t="s">
        <v>260</v>
      </c>
      <c r="G114" s="44">
        <v>20000</v>
      </c>
    </row>
    <row r="115" spans="2:7" ht="18" customHeight="1">
      <c r="B115" s="72">
        <v>106</v>
      </c>
      <c r="C115" s="64" t="s">
        <v>261</v>
      </c>
      <c r="D115" s="59" t="s">
        <v>262</v>
      </c>
      <c r="E115" s="60"/>
      <c r="F115" s="60"/>
      <c r="G115" s="61">
        <f>G116</f>
        <v>130000</v>
      </c>
    </row>
    <row r="116" spans="2:7" ht="18" customHeight="1">
      <c r="B116" s="72">
        <v>107</v>
      </c>
      <c r="C116" s="19" t="s">
        <v>263</v>
      </c>
      <c r="D116" s="42" t="s">
        <v>264</v>
      </c>
      <c r="E116" s="43"/>
      <c r="F116" s="43"/>
      <c r="G116" s="44">
        <f>G117</f>
        <v>130000</v>
      </c>
    </row>
    <row r="117" spans="2:7" ht="27" customHeight="1">
      <c r="B117" s="72">
        <v>108</v>
      </c>
      <c r="C117" s="48" t="s">
        <v>265</v>
      </c>
      <c r="D117" s="42" t="s">
        <v>264</v>
      </c>
      <c r="E117" s="43" t="s">
        <v>246</v>
      </c>
      <c r="F117" s="43"/>
      <c r="G117" s="44">
        <f>G118</f>
        <v>130000</v>
      </c>
    </row>
    <row r="118" spans="2:7" ht="27.75" customHeight="1">
      <c r="B118" s="72">
        <v>109</v>
      </c>
      <c r="C118" s="19" t="s">
        <v>266</v>
      </c>
      <c r="D118" s="42" t="s">
        <v>264</v>
      </c>
      <c r="E118" s="43" t="s">
        <v>267</v>
      </c>
      <c r="F118" s="43"/>
      <c r="G118" s="44">
        <f>G119+G120</f>
        <v>130000</v>
      </c>
    </row>
    <row r="119" spans="2:7" ht="28.5" customHeight="1">
      <c r="B119" s="72">
        <v>110</v>
      </c>
      <c r="C119" s="19" t="s">
        <v>109</v>
      </c>
      <c r="D119" s="42" t="s">
        <v>264</v>
      </c>
      <c r="E119" s="43" t="s">
        <v>268</v>
      </c>
      <c r="F119" s="43" t="s">
        <v>132</v>
      </c>
      <c r="G119" s="44">
        <v>30000</v>
      </c>
    </row>
    <row r="120" spans="2:7" ht="27" customHeight="1">
      <c r="B120" s="72">
        <v>111</v>
      </c>
      <c r="C120" s="19" t="s">
        <v>269</v>
      </c>
      <c r="D120" s="42" t="s">
        <v>264</v>
      </c>
      <c r="E120" s="43" t="s">
        <v>268</v>
      </c>
      <c r="F120" s="43" t="s">
        <v>113</v>
      </c>
      <c r="G120" s="44">
        <v>100000</v>
      </c>
    </row>
    <row r="121" spans="2:7" ht="12.75">
      <c r="B121" s="72"/>
      <c r="C121" s="48"/>
      <c r="D121" s="42"/>
      <c r="E121" s="43"/>
      <c r="F121" s="43"/>
      <c r="G121" s="44"/>
    </row>
    <row r="122" spans="2:7" ht="12.75">
      <c r="B122" s="37"/>
      <c r="C122" s="69" t="s">
        <v>270</v>
      </c>
      <c r="D122" s="69"/>
      <c r="E122" s="69"/>
      <c r="F122" s="70"/>
      <c r="G122" s="44">
        <f>G115+G105+G77+G68+G53+G48+G9</f>
        <v>48991326.970000006</v>
      </c>
    </row>
  </sheetData>
  <sheetProtection selectLockedCells="1" selectUnlockedCells="1"/>
  <mergeCells count="6">
    <mergeCell ref="E1:G1"/>
    <mergeCell ref="E2:G2"/>
    <mergeCell ref="E3:G3"/>
    <mergeCell ref="E4:G4"/>
    <mergeCell ref="B6:G6"/>
    <mergeCell ref="E7:F7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91"/>
  <sheetViews>
    <sheetView tabSelected="1" workbookViewId="0" topLeftCell="A1">
      <selection activeCell="D5" sqref="D5"/>
    </sheetView>
  </sheetViews>
  <sheetFormatPr defaultColWidth="9.140625" defaultRowHeight="12.75"/>
  <cols>
    <col min="1" max="1" width="1.7109375" style="1" customWidth="1"/>
    <col min="2" max="2" width="7.140625" style="13" customWidth="1"/>
    <col min="3" max="3" width="78.8515625" style="13" customWidth="1"/>
    <col min="4" max="4" width="15.57421875" style="13" customWidth="1"/>
    <col min="5" max="5" width="10.28125" style="13" customWidth="1"/>
    <col min="6" max="6" width="8.57421875" style="13" customWidth="1"/>
    <col min="7" max="7" width="18.140625" style="13" customWidth="1"/>
    <col min="8" max="16384" width="9.421875" style="1" customWidth="1"/>
  </cols>
  <sheetData>
    <row r="1" spans="4:7" ht="12.75">
      <c r="D1" s="14" t="s">
        <v>286</v>
      </c>
      <c r="E1" s="14"/>
      <c r="F1" s="14"/>
      <c r="G1" s="14"/>
    </row>
    <row r="2" spans="4:7" ht="12.75">
      <c r="D2" s="14" t="s">
        <v>24</v>
      </c>
      <c r="E2" s="14"/>
      <c r="F2" s="14"/>
      <c r="G2" s="14"/>
    </row>
    <row r="3" spans="4:7" ht="12.75">
      <c r="D3" s="14" t="s">
        <v>25</v>
      </c>
      <c r="E3" s="14"/>
      <c r="F3" s="14"/>
      <c r="G3" s="14"/>
    </row>
    <row r="4" spans="4:7" ht="12.75">
      <c r="D4" s="15" t="s">
        <v>287</v>
      </c>
      <c r="E4" s="15"/>
      <c r="F4" s="15"/>
      <c r="G4" s="15"/>
    </row>
    <row r="6" spans="2:7" ht="48.75" customHeight="1">
      <c r="B6" s="71" t="s">
        <v>288</v>
      </c>
      <c r="C6" s="71"/>
      <c r="D6" s="71"/>
      <c r="E6" s="71"/>
      <c r="F6" s="71"/>
      <c r="G6" s="71"/>
    </row>
    <row r="7" spans="4:7" ht="27.75" customHeight="1">
      <c r="D7" s="7" t="s">
        <v>4</v>
      </c>
      <c r="E7" s="7"/>
      <c r="F7" s="74"/>
      <c r="G7" s="25"/>
    </row>
    <row r="8" spans="2:7" ht="12.75">
      <c r="B8" s="22" t="s">
        <v>28</v>
      </c>
      <c r="C8" s="22" t="s">
        <v>91</v>
      </c>
      <c r="D8" s="22" t="s">
        <v>94</v>
      </c>
      <c r="E8" s="22" t="s">
        <v>95</v>
      </c>
      <c r="F8" s="22" t="s">
        <v>93</v>
      </c>
      <c r="G8" s="22" t="s">
        <v>7</v>
      </c>
    </row>
    <row r="9" spans="2:7" ht="12.75">
      <c r="B9" s="22"/>
      <c r="C9" s="75" t="s">
        <v>289</v>
      </c>
      <c r="D9" s="75"/>
      <c r="E9" s="75"/>
      <c r="F9" s="75"/>
      <c r="G9" s="76">
        <f>G10+G45</f>
        <v>8558332.34</v>
      </c>
    </row>
    <row r="10" spans="2:7" ht="43.5" customHeight="1">
      <c r="B10" s="37">
        <v>1</v>
      </c>
      <c r="C10" s="77" t="s">
        <v>126</v>
      </c>
      <c r="D10" s="78" t="s">
        <v>127</v>
      </c>
      <c r="E10" s="78"/>
      <c r="F10" s="79"/>
      <c r="G10" s="80">
        <f>G11+G20+G25+G30+G37+G43</f>
        <v>4469148.34</v>
      </c>
    </row>
    <row r="11" spans="2:7" ht="12.75">
      <c r="B11" s="37">
        <v>2</v>
      </c>
      <c r="C11" s="81" t="s">
        <v>290</v>
      </c>
      <c r="D11" s="82" t="s">
        <v>291</v>
      </c>
      <c r="E11" s="82"/>
      <c r="F11" s="83"/>
      <c r="G11" s="84">
        <f>G12+G14+G16+G18</f>
        <v>543000</v>
      </c>
    </row>
    <row r="12" spans="2:7" ht="12.75">
      <c r="B12" s="37">
        <v>3</v>
      </c>
      <c r="C12" s="19" t="s">
        <v>225</v>
      </c>
      <c r="D12" s="43" t="s">
        <v>226</v>
      </c>
      <c r="E12" s="43"/>
      <c r="F12" s="42"/>
      <c r="G12" s="44">
        <f>G13</f>
        <v>308000</v>
      </c>
    </row>
    <row r="13" spans="2:7" ht="12.75">
      <c r="B13" s="37">
        <v>4</v>
      </c>
      <c r="C13" s="19" t="s">
        <v>109</v>
      </c>
      <c r="D13" s="43" t="s">
        <v>226</v>
      </c>
      <c r="E13" s="43" t="s">
        <v>132</v>
      </c>
      <c r="F13" s="42" t="s">
        <v>223</v>
      </c>
      <c r="G13" s="44">
        <v>308000</v>
      </c>
    </row>
    <row r="14" spans="2:7" ht="12.75">
      <c r="B14" s="37">
        <v>5</v>
      </c>
      <c r="C14" s="19" t="s">
        <v>227</v>
      </c>
      <c r="D14" s="43" t="s">
        <v>228</v>
      </c>
      <c r="E14" s="43"/>
      <c r="F14" s="42"/>
      <c r="G14" s="44">
        <f>G15</f>
        <v>15000</v>
      </c>
    </row>
    <row r="15" spans="2:7" ht="12.75">
      <c r="B15" s="37">
        <v>6</v>
      </c>
      <c r="C15" s="19" t="s">
        <v>109</v>
      </c>
      <c r="D15" s="43" t="s">
        <v>228</v>
      </c>
      <c r="E15" s="43" t="s">
        <v>132</v>
      </c>
      <c r="F15" s="42" t="s">
        <v>223</v>
      </c>
      <c r="G15" s="44">
        <v>15000</v>
      </c>
    </row>
    <row r="16" spans="2:7" ht="12.75">
      <c r="B16" s="37">
        <v>7</v>
      </c>
      <c r="C16" s="19" t="s">
        <v>229</v>
      </c>
      <c r="D16" s="43" t="s">
        <v>230</v>
      </c>
      <c r="E16" s="43"/>
      <c r="F16" s="42"/>
      <c r="G16" s="44">
        <f>G17</f>
        <v>10000</v>
      </c>
    </row>
    <row r="17" spans="2:7" ht="12.75">
      <c r="B17" s="37">
        <v>8</v>
      </c>
      <c r="C17" s="19" t="s">
        <v>109</v>
      </c>
      <c r="D17" s="43" t="s">
        <v>230</v>
      </c>
      <c r="E17" s="43" t="s">
        <v>132</v>
      </c>
      <c r="F17" s="42" t="s">
        <v>223</v>
      </c>
      <c r="G17" s="44">
        <v>10000</v>
      </c>
    </row>
    <row r="18" spans="2:7" ht="12.75">
      <c r="B18" s="37">
        <v>9</v>
      </c>
      <c r="C18" s="19" t="s">
        <v>231</v>
      </c>
      <c r="D18" s="43" t="s">
        <v>232</v>
      </c>
      <c r="E18" s="43"/>
      <c r="F18" s="42"/>
      <c r="G18" s="44">
        <f>G19</f>
        <v>210000</v>
      </c>
    </row>
    <row r="19" spans="2:7" ht="12.75">
      <c r="B19" s="37">
        <v>10</v>
      </c>
      <c r="C19" s="19" t="s">
        <v>109</v>
      </c>
      <c r="D19" s="43" t="s">
        <v>232</v>
      </c>
      <c r="E19" s="43" t="s">
        <v>132</v>
      </c>
      <c r="F19" s="42" t="s">
        <v>223</v>
      </c>
      <c r="G19" s="44">
        <v>210000</v>
      </c>
    </row>
    <row r="20" spans="2:7" ht="39.75" customHeight="1">
      <c r="B20" s="37">
        <v>11</v>
      </c>
      <c r="C20" s="81" t="s">
        <v>292</v>
      </c>
      <c r="D20" s="82" t="s">
        <v>184</v>
      </c>
      <c r="E20" s="82"/>
      <c r="F20" s="83"/>
      <c r="G20" s="84">
        <f>G21+G23+G24</f>
        <v>99804</v>
      </c>
    </row>
    <row r="21" spans="2:7" ht="12.75">
      <c r="B21" s="37">
        <v>12</v>
      </c>
      <c r="C21" s="19" t="s">
        <v>189</v>
      </c>
      <c r="D21" s="43" t="s">
        <v>192</v>
      </c>
      <c r="E21" s="43"/>
      <c r="F21" s="42"/>
      <c r="G21" s="44">
        <f>G22</f>
        <v>30000</v>
      </c>
    </row>
    <row r="22" spans="2:7" ht="12.75">
      <c r="B22" s="37">
        <v>13</v>
      </c>
      <c r="C22" s="19" t="s">
        <v>109</v>
      </c>
      <c r="D22" s="43" t="s">
        <v>192</v>
      </c>
      <c r="E22" s="43" t="s">
        <v>132</v>
      </c>
      <c r="F22" s="42" t="s">
        <v>190</v>
      </c>
      <c r="G22" s="44">
        <v>30000</v>
      </c>
    </row>
    <row r="23" spans="2:7" ht="12.75">
      <c r="B23" s="37">
        <v>14</v>
      </c>
      <c r="C23" s="19" t="s">
        <v>193</v>
      </c>
      <c r="D23" s="43" t="s">
        <v>194</v>
      </c>
      <c r="E23" s="43" t="s">
        <v>132</v>
      </c>
      <c r="F23" s="42" t="s">
        <v>293</v>
      </c>
      <c r="G23" s="44">
        <v>65237</v>
      </c>
    </row>
    <row r="24" spans="2:7" ht="12.75">
      <c r="B24" s="37">
        <v>15</v>
      </c>
      <c r="C24" s="19" t="s">
        <v>195</v>
      </c>
      <c r="D24" s="43" t="s">
        <v>196</v>
      </c>
      <c r="E24" s="43" t="s">
        <v>132</v>
      </c>
      <c r="F24" s="42" t="s">
        <v>293</v>
      </c>
      <c r="G24" s="44">
        <v>4567</v>
      </c>
    </row>
    <row r="25" spans="2:7" ht="43.5" customHeight="1">
      <c r="B25" s="37">
        <v>16</v>
      </c>
      <c r="C25" s="81" t="s">
        <v>294</v>
      </c>
      <c r="D25" s="82" t="s">
        <v>184</v>
      </c>
      <c r="E25" s="82"/>
      <c r="F25" s="83"/>
      <c r="G25" s="84">
        <f>G26+G28</f>
        <v>4000</v>
      </c>
    </row>
    <row r="26" spans="2:7" ht="45.75" customHeight="1">
      <c r="B26" s="37">
        <v>17</v>
      </c>
      <c r="C26" s="48" t="s">
        <v>295</v>
      </c>
      <c r="D26" s="43" t="s">
        <v>186</v>
      </c>
      <c r="E26" s="43"/>
      <c r="F26" s="42"/>
      <c r="G26" s="44">
        <f>G27</f>
        <v>3000</v>
      </c>
    </row>
    <row r="27" spans="2:7" ht="12.75">
      <c r="B27" s="37">
        <v>18</v>
      </c>
      <c r="C27" s="19" t="s">
        <v>109</v>
      </c>
      <c r="D27" s="43" t="s">
        <v>186</v>
      </c>
      <c r="E27" s="43" t="s">
        <v>132</v>
      </c>
      <c r="F27" s="42" t="s">
        <v>182</v>
      </c>
      <c r="G27" s="44">
        <v>3000</v>
      </c>
    </row>
    <row r="28" spans="2:7" ht="12.75">
      <c r="B28" s="37">
        <v>19</v>
      </c>
      <c r="C28" s="19" t="s">
        <v>187</v>
      </c>
      <c r="D28" s="43" t="s">
        <v>188</v>
      </c>
      <c r="E28" s="43"/>
      <c r="F28" s="42"/>
      <c r="G28" s="44">
        <f>G29</f>
        <v>1000</v>
      </c>
    </row>
    <row r="29" spans="2:7" ht="12.75">
      <c r="B29" s="37">
        <v>20</v>
      </c>
      <c r="C29" s="19" t="s">
        <v>109</v>
      </c>
      <c r="D29" s="43" t="s">
        <v>188</v>
      </c>
      <c r="E29" s="43" t="s">
        <v>132</v>
      </c>
      <c r="F29" s="42" t="s">
        <v>182</v>
      </c>
      <c r="G29" s="44">
        <v>1000</v>
      </c>
    </row>
    <row r="30" spans="2:7" ht="42" customHeight="1">
      <c r="B30" s="37">
        <v>21</v>
      </c>
      <c r="C30" s="81" t="s">
        <v>296</v>
      </c>
      <c r="D30" s="82" t="s">
        <v>184</v>
      </c>
      <c r="E30" s="82"/>
      <c r="F30" s="83"/>
      <c r="G30" s="84">
        <f>G31+G33+G35</f>
        <v>3464533.34</v>
      </c>
    </row>
    <row r="31" spans="2:7" ht="12.75">
      <c r="B31" s="37">
        <v>22</v>
      </c>
      <c r="C31" s="19" t="s">
        <v>200</v>
      </c>
      <c r="D31" s="43" t="s">
        <v>201</v>
      </c>
      <c r="E31" s="43"/>
      <c r="F31" s="42"/>
      <c r="G31" s="44">
        <f>G32</f>
        <v>296733.34</v>
      </c>
    </row>
    <row r="32" spans="2:7" ht="12.75">
      <c r="B32" s="37">
        <v>23</v>
      </c>
      <c r="C32" s="19" t="s">
        <v>109</v>
      </c>
      <c r="D32" s="43" t="s">
        <v>201</v>
      </c>
      <c r="E32" s="43" t="s">
        <v>132</v>
      </c>
      <c r="F32" s="42" t="s">
        <v>198</v>
      </c>
      <c r="G32" s="44">
        <v>296733.34</v>
      </c>
    </row>
    <row r="33" spans="2:7" ht="12.75">
      <c r="B33" s="37">
        <v>24</v>
      </c>
      <c r="C33" s="19" t="s">
        <v>202</v>
      </c>
      <c r="D33" s="43" t="s">
        <v>203</v>
      </c>
      <c r="E33" s="43"/>
      <c r="F33" s="42"/>
      <c r="G33" s="44">
        <f>G34</f>
        <v>3151100</v>
      </c>
    </row>
    <row r="34" spans="2:7" ht="12.75">
      <c r="B34" s="37">
        <v>25</v>
      </c>
      <c r="C34" s="19" t="s">
        <v>109</v>
      </c>
      <c r="D34" s="43" t="s">
        <v>203</v>
      </c>
      <c r="E34" s="43" t="s">
        <v>132</v>
      </c>
      <c r="F34" s="42" t="s">
        <v>198</v>
      </c>
      <c r="G34" s="44">
        <v>3151100</v>
      </c>
    </row>
    <row r="35" spans="2:7" ht="12.75">
      <c r="B35" s="37">
        <v>26</v>
      </c>
      <c r="C35" s="19" t="s">
        <v>204</v>
      </c>
      <c r="D35" s="43" t="s">
        <v>205</v>
      </c>
      <c r="E35" s="43"/>
      <c r="F35" s="42"/>
      <c r="G35" s="44">
        <f>G36</f>
        <v>16700</v>
      </c>
    </row>
    <row r="36" spans="2:7" ht="12.75">
      <c r="B36" s="37">
        <v>27</v>
      </c>
      <c r="C36" s="19" t="s">
        <v>109</v>
      </c>
      <c r="D36" s="43" t="s">
        <v>205</v>
      </c>
      <c r="E36" s="43" t="s">
        <v>132</v>
      </c>
      <c r="F36" s="42" t="s">
        <v>198</v>
      </c>
      <c r="G36" s="44">
        <v>16700</v>
      </c>
    </row>
    <row r="37" spans="2:7" ht="47.25" customHeight="1">
      <c r="B37" s="37">
        <v>28</v>
      </c>
      <c r="C37" s="81" t="s">
        <v>297</v>
      </c>
      <c r="D37" s="82" t="s">
        <v>184</v>
      </c>
      <c r="E37" s="82"/>
      <c r="F37" s="83"/>
      <c r="G37" s="84">
        <f>G38+G40+G42</f>
        <v>327811</v>
      </c>
    </row>
    <row r="38" spans="2:7" ht="12.75">
      <c r="B38" s="37">
        <v>29</v>
      </c>
      <c r="C38" s="19" t="s">
        <v>214</v>
      </c>
      <c r="D38" s="43" t="s">
        <v>215</v>
      </c>
      <c r="E38" s="43"/>
      <c r="F38" s="42"/>
      <c r="G38" s="44">
        <f>G39</f>
        <v>292000</v>
      </c>
    </row>
    <row r="39" spans="2:7" ht="12.75">
      <c r="B39" s="37">
        <v>30</v>
      </c>
      <c r="C39" s="19" t="s">
        <v>109</v>
      </c>
      <c r="D39" s="43" t="s">
        <v>215</v>
      </c>
      <c r="E39" s="43" t="s">
        <v>132</v>
      </c>
      <c r="F39" s="42" t="s">
        <v>212</v>
      </c>
      <c r="G39" s="44">
        <v>292000</v>
      </c>
    </row>
    <row r="40" spans="2:7" ht="12.75">
      <c r="B40" s="37">
        <v>31</v>
      </c>
      <c r="C40" s="19" t="s">
        <v>216</v>
      </c>
      <c r="D40" s="43" t="s">
        <v>217</v>
      </c>
      <c r="E40" s="43"/>
      <c r="F40" s="42"/>
      <c r="G40" s="44">
        <f>G41</f>
        <v>0</v>
      </c>
    </row>
    <row r="41" spans="2:7" ht="12.75">
      <c r="B41" s="37">
        <v>32</v>
      </c>
      <c r="C41" s="19" t="s">
        <v>109</v>
      </c>
      <c r="D41" s="43" t="s">
        <v>217</v>
      </c>
      <c r="E41" s="43" t="s">
        <v>132</v>
      </c>
      <c r="F41" s="42" t="s">
        <v>212</v>
      </c>
      <c r="G41" s="44"/>
    </row>
    <row r="42" spans="2:7" ht="12.75">
      <c r="B42" s="37">
        <v>33</v>
      </c>
      <c r="C42" s="19" t="s">
        <v>298</v>
      </c>
      <c r="D42" s="43" t="s">
        <v>210</v>
      </c>
      <c r="E42" s="43" t="s">
        <v>299</v>
      </c>
      <c r="F42" s="42" t="s">
        <v>209</v>
      </c>
      <c r="G42" s="44">
        <v>35811</v>
      </c>
    </row>
    <row r="43" spans="2:7" ht="46.5" customHeight="1">
      <c r="B43" s="37">
        <v>34</v>
      </c>
      <c r="C43" s="85" t="s">
        <v>300</v>
      </c>
      <c r="D43" s="82" t="s">
        <v>184</v>
      </c>
      <c r="E43" s="82"/>
      <c r="F43" s="83"/>
      <c r="G43" s="84">
        <f>G44</f>
        <v>30000</v>
      </c>
    </row>
    <row r="44" spans="2:7" ht="12.75">
      <c r="B44" s="37">
        <v>35</v>
      </c>
      <c r="C44" s="48" t="s">
        <v>276</v>
      </c>
      <c r="D44" s="45" t="s">
        <v>131</v>
      </c>
      <c r="E44" s="45" t="s">
        <v>132</v>
      </c>
      <c r="F44" s="49" t="s">
        <v>125</v>
      </c>
      <c r="G44" s="50">
        <v>30000</v>
      </c>
    </row>
    <row r="45" spans="2:7" ht="34.5" customHeight="1">
      <c r="B45" s="37">
        <v>36</v>
      </c>
      <c r="C45" s="77" t="s">
        <v>265</v>
      </c>
      <c r="D45" s="86" t="s">
        <v>246</v>
      </c>
      <c r="E45" s="86"/>
      <c r="F45" s="87"/>
      <c r="G45" s="88">
        <f>G46+G53</f>
        <v>4089184</v>
      </c>
    </row>
    <row r="46" spans="2:7" ht="18" customHeight="1">
      <c r="B46" s="37">
        <v>37</v>
      </c>
      <c r="C46" s="89" t="s">
        <v>247</v>
      </c>
      <c r="D46" s="90" t="s">
        <v>248</v>
      </c>
      <c r="E46" s="90"/>
      <c r="F46" s="91"/>
      <c r="G46" s="92">
        <f>G47</f>
        <v>3959184</v>
      </c>
    </row>
    <row r="47" spans="2:7" ht="33" customHeight="1">
      <c r="B47" s="37">
        <v>38</v>
      </c>
      <c r="C47" s="19" t="s">
        <v>249</v>
      </c>
      <c r="D47" s="43" t="s">
        <v>250</v>
      </c>
      <c r="E47" s="43"/>
      <c r="F47" s="42"/>
      <c r="G47" s="44">
        <f>G48</f>
        <v>3959184</v>
      </c>
    </row>
    <row r="48" spans="2:7" ht="18" customHeight="1">
      <c r="B48" s="37">
        <v>39</v>
      </c>
      <c r="C48" s="19" t="s">
        <v>251</v>
      </c>
      <c r="D48" s="43" t="s">
        <v>250</v>
      </c>
      <c r="E48" s="43" t="s">
        <v>252</v>
      </c>
      <c r="F48" s="42" t="s">
        <v>242</v>
      </c>
      <c r="G48" s="44">
        <f>G49+G52+G50+G51</f>
        <v>3959184</v>
      </c>
    </row>
    <row r="49" spans="2:7" ht="44.25" customHeight="1">
      <c r="B49" s="37">
        <v>40</v>
      </c>
      <c r="C49" s="19" t="s">
        <v>253</v>
      </c>
      <c r="D49" s="43" t="s">
        <v>250</v>
      </c>
      <c r="E49" s="43" t="s">
        <v>254</v>
      </c>
      <c r="F49" s="42" t="s">
        <v>242</v>
      </c>
      <c r="G49" s="44">
        <v>3858402.29</v>
      </c>
    </row>
    <row r="50" spans="2:7" ht="44.25" customHeight="1">
      <c r="B50" s="37">
        <v>41</v>
      </c>
      <c r="C50" s="19" t="s">
        <v>255</v>
      </c>
      <c r="D50" s="43" t="s">
        <v>256</v>
      </c>
      <c r="E50" s="43" t="s">
        <v>254</v>
      </c>
      <c r="F50" s="93" t="s">
        <v>242</v>
      </c>
      <c r="G50" s="44">
        <v>72160.11</v>
      </c>
    </row>
    <row r="51" spans="2:7" ht="44.25" customHeight="1">
      <c r="B51" s="37">
        <v>42</v>
      </c>
      <c r="C51" s="19" t="s">
        <v>257</v>
      </c>
      <c r="D51" s="43" t="s">
        <v>258</v>
      </c>
      <c r="E51" s="43" t="s">
        <v>254</v>
      </c>
      <c r="F51" s="93" t="s">
        <v>242</v>
      </c>
      <c r="G51" s="44">
        <v>8621.6</v>
      </c>
    </row>
    <row r="52" spans="2:7" ht="18" customHeight="1">
      <c r="B52" s="37">
        <v>43</v>
      </c>
      <c r="C52" s="19" t="s">
        <v>259</v>
      </c>
      <c r="D52" s="43" t="s">
        <v>250</v>
      </c>
      <c r="E52" s="43" t="s">
        <v>260</v>
      </c>
      <c r="F52" s="42" t="s">
        <v>242</v>
      </c>
      <c r="G52" s="44">
        <v>20000</v>
      </c>
    </row>
    <row r="53" spans="2:7" ht="45" customHeight="1">
      <c r="B53" s="37">
        <v>44</v>
      </c>
      <c r="C53" s="81" t="s">
        <v>301</v>
      </c>
      <c r="D53" s="82" t="s">
        <v>267</v>
      </c>
      <c r="E53" s="82"/>
      <c r="F53" s="83"/>
      <c r="G53" s="84">
        <f>G54</f>
        <v>130000</v>
      </c>
    </row>
    <row r="54" spans="2:7" ht="28.5" customHeight="1">
      <c r="B54" s="37">
        <v>45</v>
      </c>
      <c r="C54" s="19" t="s">
        <v>109</v>
      </c>
      <c r="D54" s="43" t="s">
        <v>268</v>
      </c>
      <c r="E54" s="43" t="s">
        <v>132</v>
      </c>
      <c r="F54" s="42" t="s">
        <v>264</v>
      </c>
      <c r="G54" s="44">
        <v>130000</v>
      </c>
    </row>
    <row r="55" spans="2:7" ht="15.75" customHeight="1">
      <c r="B55" s="37">
        <v>46</v>
      </c>
      <c r="C55" s="94" t="s">
        <v>302</v>
      </c>
      <c r="D55" s="95"/>
      <c r="E55" s="95"/>
      <c r="F55" s="96"/>
      <c r="G55" s="97">
        <f>G56+G58+G62+G84</f>
        <v>40432994.63</v>
      </c>
    </row>
    <row r="56" spans="2:7" ht="15" customHeight="1">
      <c r="B56" s="37">
        <v>47</v>
      </c>
      <c r="C56" s="77" t="s">
        <v>303</v>
      </c>
      <c r="D56" s="98" t="s">
        <v>304</v>
      </c>
      <c r="E56" s="98"/>
      <c r="F56" s="99"/>
      <c r="G56" s="100">
        <f>G57</f>
        <v>584213</v>
      </c>
    </row>
    <row r="57" spans="2:7" ht="49.5" customHeight="1">
      <c r="B57" s="37">
        <v>48</v>
      </c>
      <c r="C57" s="48" t="s">
        <v>305</v>
      </c>
      <c r="D57" s="45" t="s">
        <v>119</v>
      </c>
      <c r="E57" s="45" t="s">
        <v>275</v>
      </c>
      <c r="F57" s="49" t="s">
        <v>115</v>
      </c>
      <c r="G57" s="50">
        <v>584213</v>
      </c>
    </row>
    <row r="58" spans="2:7" ht="12.75">
      <c r="B58" s="37">
        <v>49</v>
      </c>
      <c r="C58" s="77" t="s">
        <v>103</v>
      </c>
      <c r="D58" s="98" t="s">
        <v>304</v>
      </c>
      <c r="E58" s="98"/>
      <c r="F58" s="99"/>
      <c r="G58" s="100">
        <f>G59+G60+G61</f>
        <v>25183.2</v>
      </c>
    </row>
    <row r="59" spans="2:7" ht="12.75">
      <c r="B59" s="37">
        <v>50</v>
      </c>
      <c r="C59" s="48" t="s">
        <v>305</v>
      </c>
      <c r="D59" s="45" t="s">
        <v>108</v>
      </c>
      <c r="E59" s="45" t="s">
        <v>275</v>
      </c>
      <c r="F59" s="49" t="s">
        <v>102</v>
      </c>
      <c r="G59" s="50">
        <v>0</v>
      </c>
    </row>
    <row r="60" spans="2:7" ht="12.75">
      <c r="B60" s="37">
        <v>51</v>
      </c>
      <c r="C60" s="101" t="s">
        <v>306</v>
      </c>
      <c r="D60" s="45" t="s">
        <v>108</v>
      </c>
      <c r="E60" s="45" t="s">
        <v>144</v>
      </c>
      <c r="F60" s="49" t="s">
        <v>102</v>
      </c>
      <c r="G60" s="50">
        <v>1000.2</v>
      </c>
    </row>
    <row r="61" spans="2:7" ht="12.75">
      <c r="B61" s="37">
        <v>52</v>
      </c>
      <c r="C61" s="101" t="s">
        <v>306</v>
      </c>
      <c r="D61" s="45" t="s">
        <v>307</v>
      </c>
      <c r="E61" s="45" t="s">
        <v>113</v>
      </c>
      <c r="F61" s="49" t="s">
        <v>102</v>
      </c>
      <c r="G61" s="50">
        <v>24183</v>
      </c>
    </row>
    <row r="62" spans="2:7" ht="12.75">
      <c r="B62" s="37">
        <v>53</v>
      </c>
      <c r="C62" s="77" t="s">
        <v>133</v>
      </c>
      <c r="D62" s="98" t="s">
        <v>136</v>
      </c>
      <c r="E62" s="98"/>
      <c r="F62" s="99"/>
      <c r="G62" s="100">
        <f>G63+G70+G71+G74+G87+G77+G80</f>
        <v>38587782.43</v>
      </c>
    </row>
    <row r="63" spans="2:7" ht="12.75">
      <c r="B63" s="37">
        <v>54</v>
      </c>
      <c r="C63" s="102" t="s">
        <v>308</v>
      </c>
      <c r="D63" s="103" t="s">
        <v>138</v>
      </c>
      <c r="E63" s="103"/>
      <c r="F63" s="104"/>
      <c r="G63" s="105">
        <f>G64+G66+G67+G68+G69+G65</f>
        <v>4563959</v>
      </c>
    </row>
    <row r="64" spans="2:7" ht="12.75">
      <c r="B64" s="37">
        <v>55</v>
      </c>
      <c r="C64" s="48" t="s">
        <v>305</v>
      </c>
      <c r="D64" s="45" t="s">
        <v>138</v>
      </c>
      <c r="E64" s="45" t="s">
        <v>275</v>
      </c>
      <c r="F64" s="49" t="s">
        <v>125</v>
      </c>
      <c r="G64" s="44">
        <v>2579815.6</v>
      </c>
    </row>
    <row r="65" spans="2:7" ht="12.75">
      <c r="B65" s="37">
        <v>56</v>
      </c>
      <c r="C65" s="48" t="s">
        <v>305</v>
      </c>
      <c r="D65" s="45" t="s">
        <v>140</v>
      </c>
      <c r="E65" s="45" t="s">
        <v>275</v>
      </c>
      <c r="F65" s="49" t="s">
        <v>125</v>
      </c>
      <c r="G65" s="44">
        <v>1283.4</v>
      </c>
    </row>
    <row r="66" spans="2:7" ht="12.75">
      <c r="B66" s="37">
        <v>57</v>
      </c>
      <c r="C66" s="101" t="s">
        <v>306</v>
      </c>
      <c r="D66" s="45" t="s">
        <v>138</v>
      </c>
      <c r="E66" s="45" t="s">
        <v>132</v>
      </c>
      <c r="F66" s="49" t="s">
        <v>125</v>
      </c>
      <c r="G66" s="50">
        <v>1744100</v>
      </c>
    </row>
    <row r="67" spans="2:7" ht="12.75">
      <c r="B67" s="37">
        <v>58</v>
      </c>
      <c r="C67" s="19" t="s">
        <v>309</v>
      </c>
      <c r="D67" s="45" t="s">
        <v>138</v>
      </c>
      <c r="E67" s="45" t="s">
        <v>144</v>
      </c>
      <c r="F67" s="49" t="s">
        <v>125</v>
      </c>
      <c r="G67" s="50">
        <v>155000</v>
      </c>
    </row>
    <row r="68" spans="2:7" ht="12.75">
      <c r="B68" s="37">
        <v>59</v>
      </c>
      <c r="C68" s="101" t="s">
        <v>310</v>
      </c>
      <c r="D68" s="45" t="s">
        <v>146</v>
      </c>
      <c r="E68" s="45" t="s">
        <v>113</v>
      </c>
      <c r="F68" s="49" t="s">
        <v>125</v>
      </c>
      <c r="G68" s="50">
        <v>59400</v>
      </c>
    </row>
    <row r="69" spans="2:7" ht="12.75">
      <c r="B69" s="37">
        <v>60</v>
      </c>
      <c r="C69" s="19" t="s">
        <v>147</v>
      </c>
      <c r="D69" s="45" t="s">
        <v>148</v>
      </c>
      <c r="E69" s="45" t="s">
        <v>113</v>
      </c>
      <c r="F69" s="49" t="s">
        <v>125</v>
      </c>
      <c r="G69" s="50">
        <v>24360</v>
      </c>
    </row>
    <row r="70" spans="2:7" ht="12.75">
      <c r="B70" s="37">
        <v>61</v>
      </c>
      <c r="C70" s="106" t="s">
        <v>154</v>
      </c>
      <c r="D70" s="103" t="s">
        <v>155</v>
      </c>
      <c r="E70" s="103" t="s">
        <v>156</v>
      </c>
      <c r="F70" s="104" t="s">
        <v>150</v>
      </c>
      <c r="G70" s="105">
        <v>15000</v>
      </c>
    </row>
    <row r="71" spans="2:7" ht="12.75">
      <c r="B71" s="37">
        <v>62</v>
      </c>
      <c r="C71" s="106" t="s">
        <v>311</v>
      </c>
      <c r="D71" s="103" t="s">
        <v>178</v>
      </c>
      <c r="E71" s="103"/>
      <c r="F71" s="104"/>
      <c r="G71" s="105">
        <f>G72+G73</f>
        <v>236185.53</v>
      </c>
    </row>
    <row r="72" spans="2:7" ht="12.75">
      <c r="B72" s="37">
        <v>63</v>
      </c>
      <c r="C72" s="19" t="s">
        <v>312</v>
      </c>
      <c r="D72" s="45" t="s">
        <v>178</v>
      </c>
      <c r="E72" s="45" t="s">
        <v>275</v>
      </c>
      <c r="F72" s="49" t="s">
        <v>176</v>
      </c>
      <c r="G72" s="50">
        <v>222000</v>
      </c>
    </row>
    <row r="73" spans="2:7" ht="12.75">
      <c r="B73" s="37">
        <v>64</v>
      </c>
      <c r="C73" s="101" t="s">
        <v>306</v>
      </c>
      <c r="D73" s="45" t="s">
        <v>178</v>
      </c>
      <c r="E73" s="45" t="s">
        <v>132</v>
      </c>
      <c r="F73" s="49" t="s">
        <v>176</v>
      </c>
      <c r="G73" s="50">
        <v>14185.53</v>
      </c>
    </row>
    <row r="74" spans="2:7" ht="12.75">
      <c r="B74" s="37">
        <v>65</v>
      </c>
      <c r="C74" s="106" t="s">
        <v>313</v>
      </c>
      <c r="D74" s="103" t="s">
        <v>171</v>
      </c>
      <c r="E74" s="103"/>
      <c r="F74" s="104"/>
      <c r="G74" s="105">
        <f>G75+G76</f>
        <v>9045.9</v>
      </c>
    </row>
    <row r="75" spans="2:7" ht="12.75">
      <c r="B75" s="37">
        <v>66</v>
      </c>
      <c r="C75" s="19" t="s">
        <v>312</v>
      </c>
      <c r="D75" s="45" t="s">
        <v>171</v>
      </c>
      <c r="E75" s="45" t="s">
        <v>275</v>
      </c>
      <c r="F75" s="49" t="s">
        <v>158</v>
      </c>
      <c r="G75" s="50">
        <v>7812</v>
      </c>
    </row>
    <row r="76" spans="2:7" ht="12.75">
      <c r="B76" s="37">
        <v>67</v>
      </c>
      <c r="C76" s="101" t="s">
        <v>306</v>
      </c>
      <c r="D76" s="45" t="s">
        <v>171</v>
      </c>
      <c r="E76" s="45" t="s">
        <v>132</v>
      </c>
      <c r="F76" s="49" t="s">
        <v>158</v>
      </c>
      <c r="G76" s="50">
        <v>1233.9</v>
      </c>
    </row>
    <row r="77" spans="2:7" ht="12.75">
      <c r="B77" s="37">
        <v>68</v>
      </c>
      <c r="C77" s="107" t="s">
        <v>211</v>
      </c>
      <c r="D77" s="103" t="s">
        <v>136</v>
      </c>
      <c r="E77" s="103"/>
      <c r="F77" s="104"/>
      <c r="G77" s="105">
        <f>G78+G79</f>
        <v>1910000</v>
      </c>
    </row>
    <row r="78" spans="2:7" ht="12.75">
      <c r="B78" s="37">
        <v>69</v>
      </c>
      <c r="C78" s="19" t="s">
        <v>218</v>
      </c>
      <c r="D78" s="45" t="s">
        <v>219</v>
      </c>
      <c r="E78" s="45" t="s">
        <v>132</v>
      </c>
      <c r="F78" s="49" t="s">
        <v>212</v>
      </c>
      <c r="G78" s="50">
        <v>1895000</v>
      </c>
    </row>
    <row r="79" spans="2:7" ht="12.75">
      <c r="B79" s="37">
        <v>70</v>
      </c>
      <c r="C79" s="19" t="s">
        <v>220</v>
      </c>
      <c r="D79" s="45" t="s">
        <v>221</v>
      </c>
      <c r="E79" s="45" t="s">
        <v>132</v>
      </c>
      <c r="F79" s="49" t="s">
        <v>212</v>
      </c>
      <c r="G79" s="50">
        <v>15000</v>
      </c>
    </row>
    <row r="80" spans="2:7" ht="12.75">
      <c r="B80" s="37">
        <v>71</v>
      </c>
      <c r="C80" s="108" t="s">
        <v>233</v>
      </c>
      <c r="D80" s="103" t="s">
        <v>136</v>
      </c>
      <c r="E80" s="45"/>
      <c r="F80" s="49"/>
      <c r="G80" s="105">
        <f>G81+G82+G83</f>
        <v>31653592</v>
      </c>
    </row>
    <row r="81" spans="2:7" ht="12.75">
      <c r="B81" s="37">
        <v>72</v>
      </c>
      <c r="C81" s="19" t="s">
        <v>235</v>
      </c>
      <c r="D81" s="45" t="s">
        <v>236</v>
      </c>
      <c r="E81" s="45" t="s">
        <v>113</v>
      </c>
      <c r="F81" s="49" t="s">
        <v>234</v>
      </c>
      <c r="G81" s="50">
        <v>31339200</v>
      </c>
    </row>
    <row r="82" spans="2:7" ht="12.75">
      <c r="B82" s="37">
        <v>73</v>
      </c>
      <c r="C82" s="19" t="s">
        <v>237</v>
      </c>
      <c r="D82" s="45" t="s">
        <v>238</v>
      </c>
      <c r="E82" s="45" t="s">
        <v>113</v>
      </c>
      <c r="F82" s="49" t="s">
        <v>234</v>
      </c>
      <c r="G82" s="50">
        <v>313392</v>
      </c>
    </row>
    <row r="83" spans="2:7" ht="12.75">
      <c r="B83" s="37">
        <v>74</v>
      </c>
      <c r="C83" s="19" t="s">
        <v>239</v>
      </c>
      <c r="D83" s="45" t="s">
        <v>240</v>
      </c>
      <c r="E83" s="45" t="s">
        <v>113</v>
      </c>
      <c r="F83" s="49" t="s">
        <v>234</v>
      </c>
      <c r="G83" s="50">
        <v>1000</v>
      </c>
    </row>
    <row r="84" spans="2:7" ht="15.75" customHeight="1">
      <c r="B84" s="37">
        <v>75</v>
      </c>
      <c r="C84" s="109" t="s">
        <v>314</v>
      </c>
      <c r="D84" s="110" t="s">
        <v>315</v>
      </c>
      <c r="E84" s="110"/>
      <c r="F84" s="111"/>
      <c r="G84" s="112">
        <f>G85+G86</f>
        <v>1235816</v>
      </c>
    </row>
    <row r="85" spans="2:7" ht="12.75">
      <c r="B85" s="37">
        <v>76</v>
      </c>
      <c r="C85" s="19" t="s">
        <v>312</v>
      </c>
      <c r="D85" s="45" t="s">
        <v>165</v>
      </c>
      <c r="E85" s="45" t="s">
        <v>283</v>
      </c>
      <c r="F85" s="49" t="s">
        <v>158</v>
      </c>
      <c r="G85" s="50">
        <v>1234816</v>
      </c>
    </row>
    <row r="86" spans="2:7" ht="12.75">
      <c r="B86" s="37">
        <v>77</v>
      </c>
      <c r="C86" s="101" t="s">
        <v>306</v>
      </c>
      <c r="D86" s="45" t="s">
        <v>165</v>
      </c>
      <c r="E86" s="45" t="s">
        <v>144</v>
      </c>
      <c r="F86" s="49" t="s">
        <v>158</v>
      </c>
      <c r="G86" s="50">
        <v>1000</v>
      </c>
    </row>
    <row r="87" spans="2:7" ht="12.75">
      <c r="B87" s="37">
        <v>78</v>
      </c>
      <c r="C87" s="109" t="s">
        <v>316</v>
      </c>
      <c r="D87" s="110" t="s">
        <v>317</v>
      </c>
      <c r="E87" s="110"/>
      <c r="F87" s="111"/>
      <c r="G87" s="112">
        <f>G88</f>
        <v>200000</v>
      </c>
    </row>
    <row r="88" spans="2:7" ht="12.75">
      <c r="B88" s="37">
        <v>79</v>
      </c>
      <c r="C88" s="101" t="s">
        <v>318</v>
      </c>
      <c r="D88" s="45" t="s">
        <v>244</v>
      </c>
      <c r="E88" s="45" t="s">
        <v>113</v>
      </c>
      <c r="F88" s="49" t="s">
        <v>242</v>
      </c>
      <c r="G88" s="50">
        <v>200000</v>
      </c>
    </row>
    <row r="89" spans="2:7" ht="12.75">
      <c r="B89" s="37"/>
      <c r="C89" s="19"/>
      <c r="D89" s="45"/>
      <c r="E89" s="45"/>
      <c r="F89" s="49"/>
      <c r="G89" s="50"/>
    </row>
    <row r="90" spans="2:7" ht="12.75">
      <c r="B90" s="37"/>
      <c r="C90" s="113" t="s">
        <v>270</v>
      </c>
      <c r="D90" s="113"/>
      <c r="E90" s="114"/>
      <c r="F90" s="113"/>
      <c r="G90" s="115">
        <f>G55+G9</f>
        <v>48991326.97</v>
      </c>
    </row>
    <row r="91" spans="3:7" ht="12.75">
      <c r="C91" s="116"/>
      <c r="D91" s="116"/>
      <c r="E91" s="116"/>
      <c r="F91" s="116"/>
      <c r="G91" s="116"/>
    </row>
  </sheetData>
  <sheetProtection selectLockedCells="1" selectUnlockedCells="1"/>
  <mergeCells count="6">
    <mergeCell ref="D1:G1"/>
    <mergeCell ref="D2:G2"/>
    <mergeCell ref="D3:G3"/>
    <mergeCell ref="D4:G4"/>
    <mergeCell ref="B6:G6"/>
    <mergeCell ref="D7:E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